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autoCompressPictures="0" defaultThemeVersion="124226"/>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0FB8B03A-AE07-4EF5-9364-1EA534611308}" xr6:coauthVersionLast="47" xr6:coauthVersionMax="47" xr10:uidLastSave="{00000000-0000-0000-0000-000000000000}"/>
  <bookViews>
    <workbookView xWindow="-120" yWindow="-120" windowWidth="20640" windowHeight="11760" tabRatio="912" xr2:uid="{00000000-000D-0000-FFFF-FFFF00000000}"/>
  </bookViews>
  <sheets>
    <sheet name="Q1 2022 Internet Orders" sheetId="12" r:id="rId1"/>
    <sheet name="Transportation Expenses" sheetId="13" state="hidden" r:id="rId2"/>
    <sheet name="Q1 Travel" sheetId="14" state="hidden" r:id="rId3"/>
    <sheet name="DISCLAIMER" sheetId="10" r:id="rId4"/>
  </sheets>
  <definedNames>
    <definedName name="_2015_Sales_Conf">#REF!</definedName>
    <definedName name="_xlnm._FilterDatabase" localSheetId="0" hidden="1">'Q1 2022 Internet Orders'!$A$1:$A$53</definedName>
    <definedName name="Commission">#REF!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7" i="14" l="1"/>
  <c r="D17" i="14"/>
  <c r="C17" i="14"/>
  <c r="B17" i="14"/>
  <c r="D16" i="14"/>
  <c r="C16" i="14"/>
  <c r="B16" i="14"/>
  <c r="D15" i="14"/>
  <c r="C15" i="14"/>
  <c r="B15" i="14"/>
  <c r="D14" i="14"/>
  <c r="C14" i="14"/>
  <c r="B14" i="14"/>
  <c r="D13" i="14"/>
  <c r="C13" i="14"/>
  <c r="B13" i="14"/>
  <c r="E13" i="14" s="1"/>
  <c r="F13" i="14" s="1"/>
  <c r="E12" i="14"/>
  <c r="E11" i="14"/>
  <c r="E10" i="14"/>
  <c r="E9" i="14"/>
  <c r="E8" i="14"/>
  <c r="E7" i="14"/>
  <c r="E6" i="14"/>
  <c r="E16" i="14" s="1"/>
  <c r="F7" i="14" l="1"/>
  <c r="F8" i="14"/>
  <c r="F10" i="14"/>
  <c r="F9" i="14"/>
  <c r="F11" i="14"/>
  <c r="F12" i="14"/>
  <c r="E15" i="14"/>
  <c r="E14" i="14"/>
  <c r="F6" i="14"/>
  <c r="H30" i="12" l="1"/>
  <c r="H26" i="12"/>
  <c r="H53" i="12"/>
  <c r="H28" i="12"/>
  <c r="H38" i="12"/>
  <c r="H34" i="12"/>
  <c r="H27" i="12"/>
  <c r="H52" i="12"/>
  <c r="H41" i="12"/>
  <c r="H6" i="12"/>
  <c r="H33" i="12"/>
  <c r="H4" i="12"/>
  <c r="H32" i="12"/>
  <c r="H19" i="12"/>
  <c r="H14" i="12"/>
  <c r="H24" i="12"/>
  <c r="H8" i="12"/>
  <c r="H25" i="12"/>
  <c r="H5" i="12"/>
  <c r="H31" i="12"/>
  <c r="H15" i="12"/>
  <c r="H37" i="12"/>
  <c r="H46" i="12"/>
  <c r="H45" i="12"/>
  <c r="H18" i="12"/>
  <c r="H36" i="12"/>
  <c r="H13" i="12"/>
  <c r="H7" i="12"/>
  <c r="H43" i="12"/>
  <c r="H40" i="12"/>
  <c r="H35" i="12"/>
  <c r="H10" i="12"/>
  <c r="H21" i="12"/>
  <c r="H12" i="12"/>
  <c r="H51" i="12"/>
  <c r="H22" i="12"/>
  <c r="H17" i="12"/>
  <c r="H49" i="12"/>
  <c r="H39" i="12"/>
  <c r="H29" i="12"/>
  <c r="H42" i="12"/>
  <c r="H23" i="12"/>
  <c r="H44" i="12"/>
  <c r="H47" i="12"/>
  <c r="H50" i="12"/>
  <c r="H48" i="12"/>
  <c r="H20" i="12"/>
  <c r="H9" i="12"/>
  <c r="H16" i="12"/>
  <c r="H1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tc={68F6E0A6-D10D-4E9F-A3F5-115EC3D3F633}</author>
    <author>Peter Landon</author>
    <author>tc={9E187E0A-ED8C-4991-8287-413EA4D45D68}</author>
  </authors>
  <commentList>
    <comment ref="A4" authorId="0" shapeId="0" xr:uid="{68F6E0A6-D10D-4E9F-A3F5-115EC3D3F633}">
      <text>
        <t>[Threaded comment]
Your version of Excel allows you to read this threaded comment; however, any edits to it will get removed if the file is opened in a newer version of Excel. Learn more: https://go.microsoft.com/fwlink/?linkid=870924
Comment:
    It looks like the Western Region is ahead in Sales for Q1</t>
      </text>
    </comment>
    <comment ref="D9" authorId="1" shapeId="0" xr:uid="{C67BB477-97F3-4124-B50B-FB686DD4D9FF}">
      <text>
        <r>
          <rPr>
            <sz val="9"/>
            <color indexed="81"/>
            <rFont val="Tahoma"/>
            <family val="2"/>
          </rPr>
          <t xml:space="preserve">This customer hasn't ordered since January 2019.  Have Tom follow up with them.
</t>
        </r>
      </text>
    </comment>
    <comment ref="D11" authorId="1" shapeId="0" xr:uid="{643A1770-7BFC-4850-A240-26D0CB4E5568}">
      <text>
        <r>
          <rPr>
            <sz val="9"/>
            <color indexed="81"/>
            <rFont val="Tahoma"/>
            <family val="2"/>
          </rPr>
          <t xml:space="preserve">
This customer hasn't ordered since January 2019.  Have Tom followup with them.</t>
        </r>
      </text>
    </comment>
    <comment ref="E15" authorId="2" shapeId="0" xr:uid="{9E187E0A-ED8C-4991-8287-413EA4D45D68}">
      <text>
        <t>[Threaded comment]
Your version of Excel allows you to read this threaded comment; however, any edits to it will get removed if the file is opened in a newer version of Excel. Learn more: https://go.microsoft.com/fwlink/?linkid=870924
Comment:
    Wasn't this Product discontinued?</t>
      </text>
    </comment>
  </commentList>
</comments>
</file>

<file path=xl/sharedStrings.xml><?xml version="1.0" encoding="utf-8"?>
<sst xmlns="http://schemas.openxmlformats.org/spreadsheetml/2006/main" count="332" uniqueCount="189">
  <si>
    <t>Two Trees Olive Oil</t>
  </si>
  <si>
    <t>ZL11722</t>
  </si>
  <si>
    <t>FV41827</t>
  </si>
  <si>
    <t>WR42173</t>
  </si>
  <si>
    <t>OW62198</t>
  </si>
  <si>
    <t>WJ72349</t>
  </si>
  <si>
    <t>BX30550</t>
  </si>
  <si>
    <t>BV44695</t>
  </si>
  <si>
    <t>ID32098</t>
  </si>
  <si>
    <t>MC27801</t>
  </si>
  <si>
    <t>PX65302</t>
  </si>
  <si>
    <t>QA83482</t>
  </si>
  <si>
    <t>RL63600</t>
  </si>
  <si>
    <t>DF39964</t>
  </si>
  <si>
    <t>SM08802</t>
  </si>
  <si>
    <t>NH18879</t>
  </si>
  <si>
    <t>HN70067</t>
  </si>
  <si>
    <t>AU86526</t>
  </si>
  <si>
    <t>UI62388</t>
  </si>
  <si>
    <t>SZ95205</t>
  </si>
  <si>
    <t>HB00042</t>
  </si>
  <si>
    <t>EP24854</t>
  </si>
  <si>
    <t>LV84203</t>
  </si>
  <si>
    <t>KA13911</t>
  </si>
  <si>
    <t>NP00678</t>
  </si>
  <si>
    <t>IB72915</t>
  </si>
  <si>
    <t>AK29004</t>
  </si>
  <si>
    <t>FI76723</t>
  </si>
  <si>
    <t>WK98192</t>
  </si>
  <si>
    <t>GR20893</t>
  </si>
  <si>
    <t>NC74651</t>
  </si>
  <si>
    <t>Quantity</t>
  </si>
  <si>
    <t>DISCLAIMER</t>
  </si>
  <si>
    <t>EV008</t>
  </si>
  <si>
    <t>EV032</t>
  </si>
  <si>
    <t>FCP008</t>
  </si>
  <si>
    <t>FCP032</t>
  </si>
  <si>
    <t>LGT008</t>
  </si>
  <si>
    <t>LGT016</t>
  </si>
  <si>
    <t>LGT032</t>
  </si>
  <si>
    <t>MIS032</t>
  </si>
  <si>
    <t>MOR008</t>
  </si>
  <si>
    <t>MOR032</t>
  </si>
  <si>
    <t>PCH008</t>
  </si>
  <si>
    <t>PCH016</t>
  </si>
  <si>
    <t>PCH032</t>
  </si>
  <si>
    <t>PIC008</t>
  </si>
  <si>
    <t>PUR008</t>
  </si>
  <si>
    <t>PUR032</t>
  </si>
  <si>
    <t>REF016</t>
  </si>
  <si>
    <t>REF032</t>
  </si>
  <si>
    <t>Internet Orders for Q1</t>
  </si>
  <si>
    <t>Region</t>
  </si>
  <si>
    <t>OrderID</t>
    <phoneticPr fontId="1" type="noConversion"/>
  </si>
  <si>
    <t>OrderDate</t>
    <phoneticPr fontId="1" type="noConversion"/>
  </si>
  <si>
    <t>Customer</t>
    <phoneticPr fontId="1" type="noConversion"/>
  </si>
  <si>
    <t>Product</t>
    <phoneticPr fontId="1" type="noConversion"/>
  </si>
  <si>
    <t>OrderStatus</t>
    <phoneticPr fontId="1" type="noConversion"/>
  </si>
  <si>
    <t>Order Amount</t>
  </si>
  <si>
    <t>North</t>
  </si>
  <si>
    <t>ABQ008</t>
  </si>
  <si>
    <t>Complete</t>
  </si>
  <si>
    <t>South</t>
  </si>
  <si>
    <t>DY55760</t>
  </si>
  <si>
    <t>East</t>
  </si>
  <si>
    <t>BC13961</t>
  </si>
  <si>
    <t>ABQ016</t>
  </si>
  <si>
    <t>West</t>
  </si>
  <si>
    <t>Midwest</t>
  </si>
  <si>
    <t>Entered</t>
  </si>
  <si>
    <t>WB79370</t>
  </si>
  <si>
    <t>FRT032</t>
  </si>
  <si>
    <t>HOB008</t>
  </si>
  <si>
    <t>HOB016</t>
  </si>
  <si>
    <t>HOB032</t>
  </si>
  <si>
    <t>GG99596</t>
  </si>
  <si>
    <t>LCC008</t>
  </si>
  <si>
    <t>XK84440</t>
  </si>
  <si>
    <t>LCC032</t>
  </si>
  <si>
    <t>CF02735</t>
  </si>
  <si>
    <t>GA89917</t>
  </si>
  <si>
    <t>SP03169</t>
  </si>
  <si>
    <t>Backordered</t>
  </si>
  <si>
    <t>UT53598</t>
  </si>
  <si>
    <t>NP16273</t>
  </si>
  <si>
    <t>MZL016</t>
  </si>
  <si>
    <t>DR85231</t>
  </si>
  <si>
    <t>MZL032</t>
  </si>
  <si>
    <t>OBC032</t>
  </si>
  <si>
    <t>BA62753</t>
  </si>
  <si>
    <t>DL94385</t>
  </si>
  <si>
    <t>FS51369</t>
  </si>
  <si>
    <t>LZ18778</t>
  </si>
  <si>
    <t>AG19311</t>
  </si>
  <si>
    <t>PND016</t>
  </si>
  <si>
    <t>AT16212</t>
  </si>
  <si>
    <t>PND032</t>
  </si>
  <si>
    <t>ZI20872</t>
  </si>
  <si>
    <t>IQ90481</t>
  </si>
  <si>
    <t>KX96406</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</si>
  <si>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</si>
  <si>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Transportation</t>
  </si>
  <si>
    <t>Last Name</t>
  </si>
  <si>
    <t>First Name</t>
  </si>
  <si>
    <t>Parking Lot</t>
  </si>
  <si>
    <t>Mileage YTD</t>
  </si>
  <si>
    <t>Tolls YTD</t>
  </si>
  <si>
    <t>Abrams</t>
  </si>
  <si>
    <t>Andrea</t>
  </si>
  <si>
    <t>Lot A</t>
  </si>
  <si>
    <t>Lowenfeld</t>
  </si>
  <si>
    <t>Carol</t>
  </si>
  <si>
    <t>Rehal</t>
  </si>
  <si>
    <t>Debbie</t>
  </si>
  <si>
    <t>Leung</t>
  </si>
  <si>
    <t>Kenneth</t>
  </si>
  <si>
    <t>Cohen</t>
  </si>
  <si>
    <t>Lois</t>
  </si>
  <si>
    <t>Liebowitz</t>
  </si>
  <si>
    <t>Meg</t>
  </si>
  <si>
    <t>Marone</t>
  </si>
  <si>
    <t>Rebecca</t>
  </si>
  <si>
    <t>Meacham</t>
  </si>
  <si>
    <t>Sally</t>
  </si>
  <si>
    <t>Sipes</t>
  </si>
  <si>
    <t>Warren</t>
  </si>
  <si>
    <t>Coules</t>
  </si>
  <si>
    <t>Brian</t>
  </si>
  <si>
    <t>Lot B</t>
  </si>
  <si>
    <t>McGowan</t>
  </si>
  <si>
    <t>Chan</t>
  </si>
  <si>
    <t>Petsch</t>
  </si>
  <si>
    <t>Clarence</t>
  </si>
  <si>
    <t>Zarish</t>
  </si>
  <si>
    <t>James</t>
  </si>
  <si>
    <t>Dugan</t>
  </si>
  <si>
    <t>Judith</t>
  </si>
  <si>
    <t>Minzner</t>
  </si>
  <si>
    <t>Kerry</t>
  </si>
  <si>
    <t>Rampulla</t>
  </si>
  <si>
    <t>Laura</t>
  </si>
  <si>
    <t>Stryker</t>
  </si>
  <si>
    <t>Leanne</t>
  </si>
  <si>
    <t>DeTorres</t>
  </si>
  <si>
    <t>Louan</t>
  </si>
  <si>
    <t>Kreanow</t>
  </si>
  <si>
    <t>Marianne</t>
  </si>
  <si>
    <t>Marciano</t>
  </si>
  <si>
    <t>Paul</t>
  </si>
  <si>
    <t>Philips</t>
  </si>
  <si>
    <t>Ruth</t>
  </si>
  <si>
    <t>Richardson</t>
  </si>
  <si>
    <t>Susan</t>
  </si>
  <si>
    <t>Wilson</t>
  </si>
  <si>
    <t>Wendy</t>
  </si>
  <si>
    <t>Colvin</t>
  </si>
  <si>
    <t>Jodi</t>
  </si>
  <si>
    <t>Lot C</t>
  </si>
  <si>
    <t>Jorgensen</t>
  </si>
  <si>
    <t>Brooke</t>
  </si>
  <si>
    <t>Novick</t>
  </si>
  <si>
    <t>Christine</t>
  </si>
  <si>
    <t>Buckleitner</t>
  </si>
  <si>
    <t>Jeremy</t>
  </si>
  <si>
    <t>Deshpande</t>
  </si>
  <si>
    <t>Krishnan</t>
  </si>
  <si>
    <t>More</t>
  </si>
  <si>
    <t>Kim</t>
  </si>
  <si>
    <t>Fitts</t>
  </si>
  <si>
    <t>Marc</t>
  </si>
  <si>
    <t>Picker</t>
  </si>
  <si>
    <t>Shelli</t>
  </si>
  <si>
    <t>First Quarter</t>
  </si>
  <si>
    <t>Travel Expenses</t>
  </si>
  <si>
    <t>Jan</t>
  </si>
  <si>
    <t>Feb</t>
  </si>
  <si>
    <t>Mar</t>
  </si>
  <si>
    <t>Total</t>
  </si>
  <si>
    <t>Percent of Total</t>
  </si>
  <si>
    <t>San Francisco
and Silicon Valley</t>
  </si>
  <si>
    <t>Los Angeles and
Orange County</t>
  </si>
  <si>
    <t>Philadelphia</t>
  </si>
  <si>
    <t>Chicago</t>
  </si>
  <si>
    <t>Atlanta</t>
  </si>
  <si>
    <t>Dallas</t>
  </si>
  <si>
    <t>Boston</t>
  </si>
  <si>
    <t>Average</t>
  </si>
  <si>
    <t>Highest</t>
  </si>
  <si>
    <t>Lowest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</si>
</sst>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00"/>
    <numFmt numFmtId="165" formatCode="_(* #,##0_);_(* \(#,##0\);_(* &quot;-&quot;??_);_(@_)"/>
    <numFmt numFmtId="166" formatCode="mmmm\ d\,\ yyyy"/>
    <numFmt numFmtId="167" formatCode="&quot;$&quot;#,##0"/>
    <numFmt numFmtId="168" formatCode="0.0%"/>
  </numFmts>
  <fonts count="27" x14ac:knownFonts="1">
    <font>
      <sz val="11"/>
      <color theme="1"/>
      <name val="Calibri"/>
      <family val="2"/>
      <scheme val="minor"/>
    </font>
    <font>
      <sz val="11"/>
      <color indexed="9"/>
      <name val="Calibri"/>
      <family val="2"/>
    </font>
    <font>
      <sz val="9"/>
      <name val="Verdana"/>
      <family val="2"/>
    </font>
    <font>
      <sz val="8"/>
      <name val="Arial"/>
      <family val="2"/>
    </font>
    <font>
      <sz val="11"/>
      <color theme="1"/>
      <name val="Calibri"/>
      <family val="2"/>
      <scheme val="minor"/>
    </font>
    <font>
      <b/>
      <sz val="16"/>
      <color theme="1"/>
      <name val="Calibri"/>
      <family val="2"/>
      <scheme val="minor"/>
    </font>
    <font>
      <b/>
      <sz val="20"/>
      <color theme="1"/>
      <name val="Calibri"/>
      <family val="2"/>
      <scheme val="minor"/>
    </font>
    <font>
      <b/>
      <sz val="20"/>
      <color theme="1"/>
      <name val="Calibri"/>
      <family val="2"/>
    </font>
    <font>
      <sz val="12"/>
      <color theme="1"/>
      <name val="Calibri"/>
      <family val="2"/>
    </font>
    <font>
      <sz val="11"/>
      <color theme="1"/>
      <name val="Calibri"/>
      <family val="2"/>
    </font>
    <font>
      <sz val="9"/>
      <name val="Verdana"/>
      <family val="2"/>
    </font>
    <font>
      <sz val="12"/>
      <color theme="0"/>
      <name val="Arial"/>
      <family val="2"/>
    </font>
    <font>
      <b/>
      <sz val="12"/>
      <color theme="0"/>
      <name val="Arial"/>
      <family val="2"/>
    </font>
    <font>
      <sz val="12"/>
      <name val="Calibri"/>
      <family val="2"/>
      <scheme val="minor"/>
    </font>
    <font>
      <b/>
      <sz val="12"/>
      <name val="Calibri"/>
      <family val="2"/>
      <scheme val="minor"/>
    </font>
    <font>
      <sz val="9"/>
      <color indexed="81"/>
      <name val="Tahoma"/>
      <family val="2"/>
    </font>
    <font>
      <sz val="11"/>
      <color rgb="FF000000"/>
      <name val="Calibri"/>
    </font>
    <font>
      <b/>
      <sz val="24"/>
      <color rgb="FF000000"/>
      <name val="Bookman Old Style"/>
      <family val="1"/>
    </font>
    <font>
      <b/>
      <sz val="11"/>
      <color rgb="FF1F497D"/>
      <name val="Calibri"/>
      <family val="2"/>
    </font>
    <font>
      <b/>
      <sz val="12"/>
      <color rgb="FFFFFFFF"/>
      <name val="Arial"/>
      <family val="2"/>
    </font>
    <font>
      <sz val="24"/>
      <color rgb="FF000000"/>
      <name val="Bookman Old Style"/>
      <family val="1"/>
    </font>
    <font>
      <b/>
      <sz val="14"/>
      <color rgb="FF000000"/>
      <name val="Calibri"/>
      <family val="2"/>
    </font>
    <font>
      <b/>
      <sz val="18"/>
      <color rgb="FF000000"/>
      <name val="Calibri"/>
      <family val="2"/>
    </font>
    <font>
      <sz val="9"/>
      <name val="Arial"/>
      <family val="2"/>
    </font>
    <font>
      <sz val="10"/>
      <name val="Arial"/>
      <family val="2"/>
    </font>
    <font>
      <sz val="11"/>
      <color rgb="FF000000"/>
      <name val="Calibri"/>
      <family val="2"/>
    </font>
    <font>
      <b/>
      <sz val="11"/>
      <color rgb="FF000000"/>
      <name val="Calibri"/>
      <family val="2"/>
    </font>
  </fonts>
  <fills count="7">
    <fill>
      <patternFill patternType="none"/>
    </fill>
    <fill>
      <patternFill patternType="gray125"/>
    </fill>
    <fill>
      <patternFill patternType="solid">
        <fgColor indexed="9"/>
        <bgColor indexed="64"/>
      </patternFill>
    </fill>
    <fill>
      <patternFill patternType="solid">
        <fgColor theme="6" tint="0.59999389629810485"/>
        <bgColor indexed="65"/>
      </patternFill>
    </fill>
    <fill>
      <patternFill patternType="solid">
        <fgColor theme="6"/>
      </patternFill>
    </fill>
    <fill>
      <patternFill patternType="solid">
        <fgColor rgb="FF9BBB59"/>
        <bgColor rgb="FF9BBB59"/>
      </patternFill>
    </fill>
    <fill>
      <patternFill patternType="solid">
        <fgColor rgb="FFD8D8D8"/>
        <bgColor rgb="FFD8D8D8"/>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ck">
        <color indexed="22"/>
      </left>
      <right/>
      <top style="thick">
        <color indexed="22"/>
      </top>
      <bottom/>
      <diagonal/>
    </border>
    <border>
      <left style="thick">
        <color indexed="22"/>
      </left>
      <right/>
      <top/>
      <bottom/>
      <diagonal/>
    </border>
    <border>
      <left/>
      <right style="thick">
        <color indexed="22"/>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ck">
        <color rgb="FFC0C0C0"/>
      </left>
      <right/>
      <top/>
      <bottom/>
      <diagonal/>
    </border>
  </borders>
  <cellStyleXfs count="11">
    <xf numFmtId="0" fontId="0" fillId="0" borderId="0"/>
    <xf numFmtId="0" fontId="2" fillId="0" borderId="0"/>
    <xf numFmtId="0" fontId="4" fillId="0" borderId="0"/>
    <xf numFmtId="0" fontId="4" fillId="3" borderId="0" applyNumberFormat="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9" fillId="0" borderId="0"/>
    <xf numFmtId="9" fontId="4" fillId="0" borderId="0" applyFont="0" applyFill="0" applyBorder="0" applyAlignment="0" applyProtection="0"/>
    <xf numFmtId="0" fontId="10" fillId="0" borderId="0"/>
    <xf numFmtId="0" fontId="11" fillId="4" borderId="0" applyNumberFormat="0" applyBorder="0" applyAlignment="0" applyProtection="0"/>
    <xf numFmtId="0" fontId="16" fillId="0" borderId="0"/>
  </cellStyleXfs>
  <cellXfs count="41">
    <xf numFmtId="0" fontId="0" fillId="0" borderId="0" xfId="0"/>
    <xf numFmtId="0" fontId="7" fillId="0" borderId="0" xfId="2" applyFont="1" applyAlignment="1">
      <alignment horizontal="center"/>
    </xf>
    <xf numFmtId="0" fontId="4" fillId="0" borderId="0" xfId="2"/>
    <xf numFmtId="0" fontId="8" fillId="0" borderId="0" xfId="2" applyFont="1" applyAlignment="1">
      <alignment vertical="center" wrapText="1"/>
    </xf>
    <xf numFmtId="0" fontId="10" fillId="0" borderId="0" xfId="8"/>
    <xf numFmtId="0" fontId="12" fillId="4" borderId="3" xfId="9" applyFont="1" applyBorder="1" applyAlignment="1">
      <alignment horizontal="center" vertical="center" wrapText="1"/>
    </xf>
    <xf numFmtId="0" fontId="11" fillId="4" borderId="0" xfId="9" applyBorder="1" applyAlignment="1">
      <alignment horizontal="center" vertical="center" wrapText="1"/>
    </xf>
    <xf numFmtId="0" fontId="11" fillId="4" borderId="4" xfId="9" applyBorder="1" applyAlignment="1">
      <alignment horizontal="center" vertical="center" wrapText="1"/>
    </xf>
    <xf numFmtId="0" fontId="11" fillId="4" borderId="5" xfId="9" applyBorder="1" applyAlignment="1">
      <alignment horizontal="center" vertical="center" wrapText="1"/>
    </xf>
    <xf numFmtId="164" fontId="11" fillId="4" borderId="5" xfId="9" applyNumberFormat="1" applyBorder="1" applyAlignment="1">
      <alignment horizontal="center" vertical="center" wrapText="1"/>
    </xf>
    <xf numFmtId="0" fontId="3" fillId="2" borderId="0" xfId="8" applyFont="1" applyFill="1"/>
    <xf numFmtId="0" fontId="13" fillId="2" borderId="1" xfId="8" applyFont="1" applyFill="1" applyBorder="1" applyAlignment="1">
      <alignment wrapText="1"/>
    </xf>
    <xf numFmtId="14" fontId="13" fillId="2" borderId="1" xfId="8" applyNumberFormat="1" applyFont="1" applyFill="1" applyBorder="1" applyAlignment="1">
      <alignment wrapText="1"/>
    </xf>
    <xf numFmtId="164" fontId="14" fillId="2" borderId="1" xfId="8" applyNumberFormat="1" applyFont="1" applyFill="1" applyBorder="1" applyAlignment="1">
      <alignment horizontal="center" vertical="center" wrapText="1"/>
    </xf>
    <xf numFmtId="164" fontId="10" fillId="0" borderId="0" xfId="8" applyNumberFormat="1"/>
    <xf numFmtId="0" fontId="13" fillId="2" borderId="2" xfId="8" applyFont="1" applyFill="1" applyBorder="1" applyAlignment="1">
      <alignment wrapText="1"/>
    </xf>
    <xf numFmtId="0" fontId="13" fillId="2" borderId="6" xfId="8" applyFont="1" applyFill="1" applyBorder="1" applyAlignment="1">
      <alignment wrapText="1"/>
    </xf>
    <xf numFmtId="0" fontId="13" fillId="2" borderId="7" xfId="8" applyFont="1" applyFill="1" applyBorder="1" applyAlignment="1">
      <alignment wrapText="1"/>
    </xf>
    <xf numFmtId="0" fontId="16" fillId="0" borderId="0" xfId="10"/>
    <xf numFmtId="0" fontId="18" fillId="0" borderId="0" xfId="10" applyFont="1"/>
    <xf numFmtId="0" fontId="19" fillId="5" borderId="8" xfId="10" applyFont="1" applyFill="1" applyBorder="1" applyAlignment="1">
      <alignment horizontal="center" vertical="center" wrapText="1"/>
    </xf>
    <xf numFmtId="43" fontId="16" fillId="0" borderId="0" xfId="10" applyNumberFormat="1"/>
    <xf numFmtId="4" fontId="16" fillId="0" borderId="0" xfId="10" applyNumberFormat="1"/>
    <xf numFmtId="0" fontId="21" fillId="0" borderId="0" xfId="10" applyFont="1"/>
    <xf numFmtId="165" fontId="22" fillId="0" borderId="0" xfId="10" applyNumberFormat="1" applyFont="1"/>
    <xf numFmtId="165" fontId="16" fillId="0" borderId="0" xfId="10" applyNumberFormat="1"/>
    <xf numFmtId="166" fontId="23" fillId="0" borderId="0" xfId="10" applyNumberFormat="1" applyFont="1" applyAlignment="1">
      <alignment horizontal="left"/>
    </xf>
    <xf numFmtId="165" fontId="24" fillId="0" borderId="0" xfId="10" applyNumberFormat="1" applyFont="1" applyAlignment="1">
      <alignment horizontal="left"/>
    </xf>
    <xf numFmtId="0" fontId="25" fillId="0" borderId="0" xfId="10" applyFont="1" applyAlignment="1">
      <alignment vertical="top"/>
    </xf>
    <xf numFmtId="167" fontId="25" fillId="0" borderId="0" xfId="10" applyNumberFormat="1" applyFont="1" applyAlignment="1">
      <alignment vertical="top"/>
    </xf>
    <xf numFmtId="168" fontId="25" fillId="0" borderId="0" xfId="10" applyNumberFormat="1" applyFont="1" applyAlignment="1">
      <alignment vertical="top"/>
    </xf>
    <xf numFmtId="3" fontId="25" fillId="0" borderId="0" xfId="10" applyNumberFormat="1" applyFont="1" applyAlignment="1">
      <alignment vertical="top"/>
    </xf>
    <xf numFmtId="0" fontId="26" fillId="0" borderId="0" xfId="10" applyFont="1" applyAlignment="1">
      <alignment vertical="top"/>
    </xf>
    <xf numFmtId="167" fontId="26" fillId="6" borderId="0" xfId="10" applyNumberFormat="1" applyFont="1" applyFill="1" applyAlignment="1">
      <alignment vertical="top"/>
    </xf>
    <xf numFmtId="168" fontId="26" fillId="6" borderId="0" xfId="10" applyNumberFormat="1" applyFont="1" applyFill="1" applyAlignment="1">
      <alignment vertical="top"/>
    </xf>
    <xf numFmtId="0" fontId="25" fillId="0" borderId="0" xfId="10" applyFont="1"/>
    <xf numFmtId="0" fontId="6" fillId="0" borderId="0" xfId="8" applyFont="1" applyAlignment="1">
      <alignment horizontal="center"/>
    </xf>
    <xf numFmtId="0" fontId="5" fillId="0" borderId="0" xfId="8" applyFont="1" applyAlignment="1">
      <alignment horizontal="center"/>
    </xf>
    <xf numFmtId="0" fontId="17" fillId="0" borderId="0" xfId="10" applyFont="1"/>
    <xf numFmtId="0" fontId="17" fillId="0" borderId="0" xfId="10" applyFont="1" applyAlignment="1">
      <alignment horizontal="center"/>
    </xf>
    <xf numFmtId="0" fontId="20" fillId="0" borderId="0" xfId="10" applyFont="1"/>
  </cellXfs>
  <cellStyles count="11">
    <cellStyle name="40% - Accent3 2" xfId="3" xr:uid="{00000000-0005-0000-0000-000000000000}"/>
    <cellStyle name="Accent3 2" xfId="9" xr:uid="{00000000-0005-0000-0000-000001000000}"/>
    <cellStyle name="Comma 2" xfId="4" xr:uid="{00000000-0005-0000-0000-000003000000}"/>
    <cellStyle name="Currency 2" xfId="5" xr:uid="{00000000-0005-0000-0000-000005000000}"/>
    <cellStyle name="Normal" xfId="0" builtinId="0"/>
    <cellStyle name="Normal 2" xfId="1" xr:uid="{00000000-0005-0000-0000-000008000000}"/>
    <cellStyle name="Normal 2 2" xfId="6" xr:uid="{00000000-0005-0000-0000-000009000000}"/>
    <cellStyle name="Normal 3" xfId="2" xr:uid="{00000000-0005-0000-0000-00000A000000}"/>
    <cellStyle name="Normal 4" xfId="8" xr:uid="{00000000-0005-0000-0000-00000B000000}"/>
    <cellStyle name="Normal 5" xfId="10" xr:uid="{C74FB7E0-940C-48CF-A7B9-3B845F6BE187}"/>
    <cellStyle name="Percent 2" xfId="7" xr:uid="{00000000-0005-0000-0000-00000E000000}"/>
  </cellStyles>
  <dxfs count="11">
    <dxf>
      <font>
        <b/>
        <i val="0"/>
        <strike val="0"/>
        <condense val="0"/>
        <extend val="0"/>
        <outline val="0"/>
        <shadow val="0"/>
        <u val="none"/>
        <vertAlign val="baseline"/>
        <sz val="12"/>
        <color auto="1"/>
        <name val="Calibri"/>
        <scheme val="minor"/>
      </font>
      <numFmt numFmtId="164" formatCode="&quot;$&quot;#,##0.0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numFmt numFmtId="169" formatCode="mm/dd/yy"/>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ck">
          <color indexed="22"/>
        </left>
        <top style="thick">
          <color indexed="22"/>
        </top>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dxf>
    <dxf>
      <alignment horizontal="center"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0</xdr:rowOff>
    </xdr:from>
    <xdr:to>
      <xdr:col>0</xdr:col>
      <xdr:colOff>723900</xdr:colOff>
      <xdr:row>1</xdr:row>
      <xdr:rowOff>538220</xdr:rowOff>
    </xdr:to>
    <xdr:pic>
      <xdr:nvPicPr>
        <xdr:cNvPr id="2" name="Picture 1">
          <a:extLst>
            <a:ext uri="{FF2B5EF4-FFF2-40B4-BE49-F238E27FC236}">
              <a16:creationId xmlns:a16="http://schemas.microsoft.com/office/drawing/2014/main" id="{5AE31758-9B40-4A05-BCF2-481CBA47E5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0"/>
          <a:ext cx="590550" cy="871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xdr:row>
      <xdr:rowOff>47625</xdr:rowOff>
    </xdr:from>
    <xdr:to>
      <xdr:col>9</xdr:col>
      <xdr:colOff>342900</xdr:colOff>
      <xdr:row>18</xdr:row>
      <xdr:rowOff>0</xdr:rowOff>
    </xdr:to>
    <xdr:pic>
      <xdr:nvPicPr>
        <xdr:cNvPr id="2" name="image02.jpg">
          <a:extLst>
            <a:ext uri="{FF2B5EF4-FFF2-40B4-BE49-F238E27FC236}">
              <a16:creationId xmlns:a16="http://schemas.microsoft.com/office/drawing/2014/main" id="{3BBB4DFF-8F2B-41AA-BB44-404CC5160F50}"/>
            </a:ext>
          </a:extLst>
        </xdr:cNvPr>
        <xdr:cNvPicPr preferRelativeResize="0"/>
      </xdr:nvPicPr>
      <xdr:blipFill>
        <a:blip xmlns:r="http://schemas.openxmlformats.org/officeDocument/2006/relationships" r:embed="rId1" cstate="print"/>
        <a:stretch>
          <a:fillRect/>
        </a:stretch>
      </xdr:blipFill>
      <xdr:spPr>
        <a:xfrm>
          <a:off x="7962900" y="1276350"/>
          <a:ext cx="762000" cy="3009900"/>
        </a:xfrm>
        <a:prstGeom prst="rect">
          <a:avLst/>
        </a:prstGeom>
        <a:noFill/>
      </xdr:spPr>
    </xdr:pic>
    <xdr:clientData fLocksWithSheet="0"/>
  </xdr:twoCellAnchor>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CA27AA8B-B4B8-4529-BCD5-564AA63465C9}"/>
            </a:ext>
          </a:extLst>
        </xdr:cNvPr>
        <xdr:cNvPicPr preferRelativeResize="0"/>
      </xdr:nvPicPr>
      <xdr:blipFill>
        <a:blip xmlns:r="http://schemas.openxmlformats.org/officeDocument/2006/relationships" r:embed="rId2" cstate="print"/>
        <a:stretch>
          <a:fillRect/>
        </a:stretch>
      </xdr:blipFill>
      <xdr:spPr>
        <a:xfrm>
          <a:off x="628650" y="1038225"/>
          <a:ext cx="514350" cy="600075"/>
        </a:xfrm>
        <a:prstGeom prst="rect">
          <a:avLst/>
        </a:prstGeom>
        <a:noFill/>
      </xdr:spPr>
    </xdr:pic>
    <xdr:clientData fLocksWithSheet="0"/>
  </xdr:twoCellAnchor>
</xdr:wsDr>
</file>

<file path=xl/persons/person.xml><?xml version="1.0" encoding="utf-8"?>
<personList xmlns="http://schemas.microsoft.com/office/spreadsheetml/2018/threadedcomments" xmlns:x="http://schemas.openxmlformats.org/spreadsheetml/2006/main">
  <person displayName="Jen" id="{10B964A8-816D-4591-AB84-0E0FF4EC8D6D}" userId="Jen"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 displayName="Table1" ref="A3:H53" totalsRowShown="0" headerRowDxfId="10" dataDxfId="9" tableBorderDxfId="8">
  <autoFilter ref="A3:H53" xr:uid="{00000000-0009-0000-0100-000002000000}"/>
  <sortState xmlns:xlrd2="http://schemas.microsoft.com/office/spreadsheetml/2017/richdata2" ref="A4:H53">
    <sortCondition ref="D3:D53"/>
  </sortState>
  <tableColumns count="8">
    <tableColumn id="8" xr3:uid="{47C4753F-DD1E-4C87-8CE9-20F78515D6B8}" name="Region" dataDxfId="7"/>
    <tableColumn id="1" xr3:uid="{00000000-0010-0000-0000-000001000000}" name="OrderID" dataDxfId="6"/>
    <tableColumn id="2" xr3:uid="{00000000-0010-0000-0000-000002000000}" name="OrderDate" dataDxfId="5"/>
    <tableColumn id="3" xr3:uid="{00000000-0010-0000-0000-000003000000}" name="Customer" dataDxfId="4"/>
    <tableColumn id="4" xr3:uid="{00000000-0010-0000-0000-000004000000}" name="Product" dataDxfId="3"/>
    <tableColumn id="5" xr3:uid="{00000000-0010-0000-0000-000005000000}" name="Quantity" dataDxfId="2"/>
    <tableColumn id="6" xr3:uid="{00000000-0010-0000-0000-000006000000}" name="OrderStatus" dataDxfId="1"/>
    <tableColumn id="7" xr3:uid="{00000000-0010-0000-0000-000007000000}" name="Order Amount" dataDxfId="0">
      <calculatedColumnFormula>F4/3</calculatedColumnFormula>
    </tableColumn>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4" dT="2022-06-28T22:47:09.38" personId="{10B964A8-816D-4591-AB84-0E0FF4EC8D6D}" id="{68F6E0A6-D10D-4E9F-A3F5-115EC3D3F633}">
    <text>It looks like the Western Region is ahead in Sales for Q1</text>
  </threadedComment>
  <threadedComment ref="E15" dT="2022-06-28T22:47:25.29" personId="{10B964A8-816D-4591-AB84-0E0FF4EC8D6D}" id="{9E187E0A-ED8C-4991-8287-413EA4D45D68}">
    <text>Wasn't this Product discontinued?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
  <sheetViews>
    <sheetView tabSelected="1" workbookViewId="0">
      <selection activeCell="A2" sqref="A2:H2"/>
    </sheetView>
  </sheetViews>
  <sheetFormatPr defaultColWidth="12.5703125" defaultRowHeight="11.25" x14ac:dyDescent="0.15"/>
  <cols>
    <col min="1" max="1" width="12.5703125" style="4"/>
    <col min="2" max="2" width="15.140625" style="4" customWidth="1"/>
    <col min="3" max="3" width="17.7109375" style="4" customWidth="1"/>
    <col min="4" max="4" width="17.5703125" style="4" customWidth="1"/>
    <col min="5" max="5" width="16.7109375" style="4" customWidth="1"/>
    <col min="6" max="6" width="15" style="4" customWidth="1"/>
    <col min="7" max="7" width="18.5703125" style="4" hidden="1" customWidth="1"/>
    <col min="8" max="8" width="22.140625" style="14" customWidth="1"/>
    <col min="9" max="16384" width="12.5703125" style="4"/>
  </cols>
  <sheetData>
    <row r="1" spans="1:8" ht="26.25" x14ac:dyDescent="0.4">
      <c r="A1" s="36" t="s">
        <v>0</v>
      </c>
      <c r="B1" s="36"/>
      <c r="C1" s="36"/>
      <c r="D1" s="36"/>
      <c r="E1" s="36"/>
      <c r="F1" s="36"/>
      <c r="G1" s="36"/>
      <c r="H1" s="36"/>
    </row>
    <row r="2" spans="1:8" ht="54" customHeight="1" thickBot="1" x14ac:dyDescent="0.4">
      <c r="A2" s="37" t="s">
        <v>51</v>
      </c>
      <c r="B2" s="37"/>
      <c r="C2" s="37"/>
      <c r="D2" s="37"/>
      <c r="E2" s="37"/>
      <c r="F2" s="37"/>
      <c r="G2" s="37"/>
      <c r="H2" s="37"/>
    </row>
    <row r="3" spans="1:8" s="10" customFormat="1" ht="16.5" thickTop="1" x14ac:dyDescent="0.2">
      <c r="A3" s="5" t="s">
        <v>52</v>
      </c>
      <c r="B3" s="6" t="s">
        <v>53</v>
      </c>
      <c r="C3" s="6" t="s">
        <v>54</v>
      </c>
      <c r="D3" s="7" t="s">
        <v>55</v>
      </c>
      <c r="E3" s="6" t="s">
        <v>56</v>
      </c>
      <c r="F3" s="6" t="s">
        <v>31</v>
      </c>
      <c r="G3" s="8" t="s">
        <v>57</v>
      </c>
      <c r="H3" s="9" t="s">
        <v>58</v>
      </c>
    </row>
    <row r="4" spans="1:8" s="10" customFormat="1" ht="15.75" x14ac:dyDescent="0.25">
      <c r="A4" s="16" t="s">
        <v>67</v>
      </c>
      <c r="B4" s="11">
        <v>4348</v>
      </c>
      <c r="C4" s="12">
        <v>44617</v>
      </c>
      <c r="D4" s="11" t="s">
        <v>93</v>
      </c>
      <c r="E4" s="11" t="s">
        <v>94</v>
      </c>
      <c r="F4" s="11">
        <v>151</v>
      </c>
      <c r="G4" s="11" t="s">
        <v>61</v>
      </c>
      <c r="H4" s="13">
        <f t="shared" ref="H4:H35" si="0">F4/3</f>
        <v>50.333333333333336</v>
      </c>
    </row>
    <row r="5" spans="1:8" s="10" customFormat="1" ht="15.75" x14ac:dyDescent="0.25">
      <c r="A5" s="15" t="s">
        <v>62</v>
      </c>
      <c r="B5" s="11">
        <v>4341</v>
      </c>
      <c r="C5" s="12">
        <v>44605</v>
      </c>
      <c r="D5" s="11" t="s">
        <v>26</v>
      </c>
      <c r="E5" s="11" t="s">
        <v>43</v>
      </c>
      <c r="F5" s="11">
        <v>47</v>
      </c>
      <c r="G5" s="11" t="s">
        <v>61</v>
      </c>
      <c r="H5" s="13">
        <f t="shared" si="0"/>
        <v>15.666666666666666</v>
      </c>
    </row>
    <row r="6" spans="1:8" s="10" customFormat="1" ht="15.75" x14ac:dyDescent="0.25">
      <c r="A6" s="15" t="s">
        <v>59</v>
      </c>
      <c r="B6" s="11">
        <v>4359</v>
      </c>
      <c r="C6" s="12">
        <v>44649</v>
      </c>
      <c r="D6" s="11" t="s">
        <v>95</v>
      </c>
      <c r="E6" s="11" t="s">
        <v>96</v>
      </c>
      <c r="F6" s="11">
        <v>126</v>
      </c>
      <c r="G6" s="11" t="s">
        <v>69</v>
      </c>
      <c r="H6" s="13">
        <f t="shared" si="0"/>
        <v>42</v>
      </c>
    </row>
    <row r="7" spans="1:8" s="10" customFormat="1" ht="15.75" x14ac:dyDescent="0.25">
      <c r="A7" s="15" t="s">
        <v>64</v>
      </c>
      <c r="B7" s="11">
        <v>4332</v>
      </c>
      <c r="C7" s="12">
        <v>44652</v>
      </c>
      <c r="D7" s="11" t="s">
        <v>17</v>
      </c>
      <c r="E7" s="11" t="s">
        <v>40</v>
      </c>
      <c r="F7" s="11">
        <v>62</v>
      </c>
      <c r="G7" s="11" t="s">
        <v>69</v>
      </c>
      <c r="H7" s="13">
        <f t="shared" si="0"/>
        <v>20.666666666666668</v>
      </c>
    </row>
    <row r="8" spans="1:8" s="10" customFormat="1" ht="15.75" x14ac:dyDescent="0.25">
      <c r="A8" s="15" t="s">
        <v>67</v>
      </c>
      <c r="B8" s="11">
        <v>4346</v>
      </c>
      <c r="C8" s="12">
        <v>44642</v>
      </c>
      <c r="D8" s="11" t="s">
        <v>89</v>
      </c>
      <c r="E8" s="11" t="s">
        <v>44</v>
      </c>
      <c r="F8" s="11">
        <v>59</v>
      </c>
      <c r="G8" s="11" t="s">
        <v>61</v>
      </c>
      <c r="H8" s="13">
        <f t="shared" si="0"/>
        <v>19.666666666666668</v>
      </c>
    </row>
    <row r="9" spans="1:8" s="10" customFormat="1" ht="15.75" x14ac:dyDescent="0.25">
      <c r="A9" s="15" t="s">
        <v>64</v>
      </c>
      <c r="B9" s="11">
        <v>4353</v>
      </c>
      <c r="C9" s="12">
        <v>44589</v>
      </c>
      <c r="D9" s="11" t="s">
        <v>65</v>
      </c>
      <c r="E9" s="11" t="s">
        <v>66</v>
      </c>
      <c r="F9" s="11">
        <v>110</v>
      </c>
      <c r="G9" s="11" t="s">
        <v>61</v>
      </c>
      <c r="H9" s="13">
        <f t="shared" si="0"/>
        <v>36.666666666666664</v>
      </c>
    </row>
    <row r="10" spans="1:8" s="10" customFormat="1" ht="15.75" x14ac:dyDescent="0.25">
      <c r="A10" s="15" t="s">
        <v>67</v>
      </c>
      <c r="B10" s="11">
        <v>4322</v>
      </c>
      <c r="C10" s="12">
        <v>44595</v>
      </c>
      <c r="D10" s="11" t="s">
        <v>7</v>
      </c>
      <c r="E10" s="11" t="s">
        <v>39</v>
      </c>
      <c r="F10" s="11">
        <v>109</v>
      </c>
      <c r="G10" s="11" t="s">
        <v>61</v>
      </c>
      <c r="H10" s="13">
        <f t="shared" si="0"/>
        <v>36.333333333333336</v>
      </c>
    </row>
    <row r="11" spans="1:8" s="10" customFormat="1" ht="15.75" x14ac:dyDescent="0.25">
      <c r="A11" s="15" t="s">
        <v>59</v>
      </c>
      <c r="B11" s="11">
        <v>4321</v>
      </c>
      <c r="C11" s="12">
        <v>44590</v>
      </c>
      <c r="D11" s="11" t="s">
        <v>6</v>
      </c>
      <c r="E11" s="11" t="s">
        <v>60</v>
      </c>
      <c r="F11" s="11">
        <v>163</v>
      </c>
      <c r="G11" s="11" t="s">
        <v>61</v>
      </c>
      <c r="H11" s="13">
        <f t="shared" si="0"/>
        <v>54.333333333333336</v>
      </c>
    </row>
    <row r="12" spans="1:8" s="10" customFormat="1" ht="15.75" x14ac:dyDescent="0.25">
      <c r="A12" s="15" t="s">
        <v>62</v>
      </c>
      <c r="B12" s="11">
        <v>4360</v>
      </c>
      <c r="C12" s="12">
        <v>44635</v>
      </c>
      <c r="D12" s="11" t="s">
        <v>79</v>
      </c>
      <c r="E12" s="11" t="s">
        <v>37</v>
      </c>
      <c r="F12" s="11">
        <v>199</v>
      </c>
      <c r="G12" s="11" t="s">
        <v>61</v>
      </c>
      <c r="H12" s="13">
        <f t="shared" si="0"/>
        <v>66.333333333333329</v>
      </c>
    </row>
    <row r="13" spans="1:8" s="10" customFormat="1" ht="15.75" x14ac:dyDescent="0.25">
      <c r="A13" s="15" t="s">
        <v>67</v>
      </c>
      <c r="B13" s="11">
        <v>4328</v>
      </c>
      <c r="C13" s="12">
        <v>44622</v>
      </c>
      <c r="D13" s="11" t="s">
        <v>13</v>
      </c>
      <c r="E13" s="11" t="s">
        <v>41</v>
      </c>
      <c r="F13" s="11">
        <v>126</v>
      </c>
      <c r="G13" s="11" t="s">
        <v>61</v>
      </c>
      <c r="H13" s="13">
        <f t="shared" si="0"/>
        <v>42</v>
      </c>
    </row>
    <row r="14" spans="1:8" s="10" customFormat="1" ht="15.75" x14ac:dyDescent="0.25">
      <c r="A14" s="15" t="s">
        <v>59</v>
      </c>
      <c r="B14" s="11">
        <v>4350</v>
      </c>
      <c r="C14" s="12">
        <v>44607</v>
      </c>
      <c r="D14" s="11" t="s">
        <v>90</v>
      </c>
      <c r="E14" s="11" t="s">
        <v>45</v>
      </c>
      <c r="F14" s="11">
        <v>98</v>
      </c>
      <c r="G14" s="11" t="s">
        <v>61</v>
      </c>
      <c r="H14" s="13">
        <f t="shared" si="0"/>
        <v>32.666666666666664</v>
      </c>
    </row>
    <row r="15" spans="1:8" s="10" customFormat="1" ht="15.75" x14ac:dyDescent="0.25">
      <c r="A15" s="15" t="s">
        <v>68</v>
      </c>
      <c r="B15" s="11">
        <v>4364</v>
      </c>
      <c r="C15" s="12">
        <v>44644</v>
      </c>
      <c r="D15" s="11" t="s">
        <v>86</v>
      </c>
      <c r="E15" s="11" t="s">
        <v>87</v>
      </c>
      <c r="F15" s="11">
        <v>32</v>
      </c>
      <c r="G15" s="11" t="s">
        <v>82</v>
      </c>
      <c r="H15" s="13">
        <f t="shared" si="0"/>
        <v>10.666666666666666</v>
      </c>
    </row>
    <row r="16" spans="1:8" s="10" customFormat="1" ht="15.75" x14ac:dyDescent="0.25">
      <c r="A16" s="15" t="s">
        <v>62</v>
      </c>
      <c r="B16" s="11">
        <v>4352</v>
      </c>
      <c r="C16" s="12">
        <v>44575</v>
      </c>
      <c r="D16" s="11" t="s">
        <v>63</v>
      </c>
      <c r="E16" s="11" t="s">
        <v>60</v>
      </c>
      <c r="F16" s="11">
        <v>107</v>
      </c>
      <c r="G16" s="11" t="s">
        <v>61</v>
      </c>
      <c r="H16" s="13">
        <f t="shared" si="0"/>
        <v>35.666666666666664</v>
      </c>
    </row>
    <row r="17" spans="1:8" s="10" customFormat="1" ht="15.75" x14ac:dyDescent="0.25">
      <c r="A17" s="15" t="s">
        <v>67</v>
      </c>
      <c r="B17" s="11">
        <v>4336</v>
      </c>
      <c r="C17" s="12">
        <v>44600</v>
      </c>
      <c r="D17" s="11" t="s">
        <v>21</v>
      </c>
      <c r="E17" s="11" t="s">
        <v>74</v>
      </c>
      <c r="F17" s="11">
        <v>17</v>
      </c>
      <c r="G17" s="11" t="s">
        <v>61</v>
      </c>
      <c r="H17" s="13">
        <f t="shared" si="0"/>
        <v>5.666666666666667</v>
      </c>
    </row>
    <row r="18" spans="1:8" s="10" customFormat="1" ht="15.75" x14ac:dyDescent="0.25">
      <c r="A18" s="15" t="s">
        <v>59</v>
      </c>
      <c r="B18" s="11">
        <v>4342</v>
      </c>
      <c r="C18" s="12">
        <v>44605</v>
      </c>
      <c r="D18" s="11" t="s">
        <v>27</v>
      </c>
      <c r="E18" s="11" t="s">
        <v>42</v>
      </c>
      <c r="F18" s="11">
        <v>120</v>
      </c>
      <c r="G18" s="11" t="s">
        <v>61</v>
      </c>
      <c r="H18" s="13">
        <f t="shared" si="0"/>
        <v>40</v>
      </c>
    </row>
    <row r="19" spans="1:8" s="10" customFormat="1" ht="15.75" x14ac:dyDescent="0.25">
      <c r="A19" s="15" t="s">
        <v>62</v>
      </c>
      <c r="B19" s="11">
        <v>4365</v>
      </c>
      <c r="C19" s="12">
        <v>44635</v>
      </c>
      <c r="D19" s="11" t="s">
        <v>91</v>
      </c>
      <c r="E19" s="11" t="s">
        <v>46</v>
      </c>
      <c r="F19" s="11">
        <v>184</v>
      </c>
      <c r="G19" s="11" t="s">
        <v>61</v>
      </c>
      <c r="H19" s="13">
        <f t="shared" si="0"/>
        <v>61.333333333333336</v>
      </c>
    </row>
    <row r="20" spans="1:8" s="10" customFormat="1" ht="15.75" x14ac:dyDescent="0.25">
      <c r="A20" s="15" t="s">
        <v>67</v>
      </c>
      <c r="B20" s="11">
        <v>4317</v>
      </c>
      <c r="C20" s="12">
        <v>44621</v>
      </c>
      <c r="D20" s="11" t="s">
        <v>2</v>
      </c>
      <c r="E20" s="11" t="s">
        <v>33</v>
      </c>
      <c r="F20" s="11">
        <v>80</v>
      </c>
      <c r="G20" s="11" t="s">
        <v>61</v>
      </c>
      <c r="H20" s="13">
        <f t="shared" si="0"/>
        <v>26.666666666666668</v>
      </c>
    </row>
    <row r="21" spans="1:8" s="10" customFormat="1" ht="15.75" x14ac:dyDescent="0.25">
      <c r="A21" s="15" t="s">
        <v>64</v>
      </c>
      <c r="B21" s="11">
        <v>4349</v>
      </c>
      <c r="C21" s="12">
        <v>44584</v>
      </c>
      <c r="D21" s="11" t="s">
        <v>80</v>
      </c>
      <c r="E21" s="11" t="s">
        <v>38</v>
      </c>
      <c r="F21" s="11">
        <v>144</v>
      </c>
      <c r="G21" s="11" t="s">
        <v>61</v>
      </c>
      <c r="H21" s="13">
        <f t="shared" si="0"/>
        <v>48</v>
      </c>
    </row>
    <row r="22" spans="1:8" s="10" customFormat="1" ht="15.75" x14ac:dyDescent="0.25">
      <c r="A22" s="15" t="s">
        <v>68</v>
      </c>
      <c r="B22" s="11">
        <v>4351</v>
      </c>
      <c r="C22" s="12">
        <v>44593</v>
      </c>
      <c r="D22" s="11" t="s">
        <v>75</v>
      </c>
      <c r="E22" s="11" t="s">
        <v>76</v>
      </c>
      <c r="F22" s="11">
        <v>29</v>
      </c>
      <c r="G22" s="11" t="s">
        <v>61</v>
      </c>
      <c r="H22" s="13">
        <f t="shared" si="0"/>
        <v>9.6666666666666661</v>
      </c>
    </row>
    <row r="23" spans="1:8" s="10" customFormat="1" ht="15.75" x14ac:dyDescent="0.25">
      <c r="A23" s="15" t="s">
        <v>67</v>
      </c>
      <c r="B23" s="11">
        <v>4344</v>
      </c>
      <c r="C23" s="12">
        <v>44586</v>
      </c>
      <c r="D23" s="11" t="s">
        <v>29</v>
      </c>
      <c r="E23" s="11" t="s">
        <v>72</v>
      </c>
      <c r="F23" s="11">
        <v>150</v>
      </c>
      <c r="G23" s="11" t="s">
        <v>61</v>
      </c>
      <c r="H23" s="13">
        <f t="shared" si="0"/>
        <v>50</v>
      </c>
    </row>
    <row r="24" spans="1:8" s="10" customFormat="1" ht="15.75" x14ac:dyDescent="0.25">
      <c r="A24" s="15" t="s">
        <v>68</v>
      </c>
      <c r="B24" s="11">
        <v>4335</v>
      </c>
      <c r="C24" s="12">
        <v>44587</v>
      </c>
      <c r="D24" s="11" t="s">
        <v>20</v>
      </c>
      <c r="E24" s="11" t="s">
        <v>44</v>
      </c>
      <c r="F24" s="11">
        <v>34</v>
      </c>
      <c r="G24" s="11" t="s">
        <v>61</v>
      </c>
      <c r="H24" s="13">
        <f t="shared" si="0"/>
        <v>11.333333333333334</v>
      </c>
    </row>
    <row r="25" spans="1:8" s="10" customFormat="1" ht="15.75" x14ac:dyDescent="0.25">
      <c r="A25" s="15" t="s">
        <v>64</v>
      </c>
      <c r="B25" s="11">
        <v>4331</v>
      </c>
      <c r="C25" s="12">
        <v>44586</v>
      </c>
      <c r="D25" s="11" t="s">
        <v>16</v>
      </c>
      <c r="E25" s="11" t="s">
        <v>43</v>
      </c>
      <c r="F25" s="11">
        <v>164</v>
      </c>
      <c r="G25" s="11" t="s">
        <v>61</v>
      </c>
      <c r="H25" s="13">
        <f t="shared" si="0"/>
        <v>54.666666666666664</v>
      </c>
    </row>
    <row r="26" spans="1:8" s="10" customFormat="1" ht="15.75" x14ac:dyDescent="0.25">
      <c r="A26" s="15" t="s">
        <v>67</v>
      </c>
      <c r="B26" s="11">
        <v>4340</v>
      </c>
      <c r="C26" s="12">
        <v>44599</v>
      </c>
      <c r="D26" s="11" t="s">
        <v>25</v>
      </c>
      <c r="E26" s="11" t="s">
        <v>50</v>
      </c>
      <c r="F26" s="11">
        <v>12</v>
      </c>
      <c r="G26" s="11" t="s">
        <v>61</v>
      </c>
      <c r="H26" s="13">
        <f t="shared" si="0"/>
        <v>4</v>
      </c>
    </row>
    <row r="27" spans="1:8" s="10" customFormat="1" ht="15.75" x14ac:dyDescent="0.25">
      <c r="A27" s="15" t="s">
        <v>67</v>
      </c>
      <c r="B27" s="11">
        <v>4323</v>
      </c>
      <c r="C27" s="12">
        <v>44608</v>
      </c>
      <c r="D27" s="11" t="s">
        <v>8</v>
      </c>
      <c r="E27" s="11" t="s">
        <v>48</v>
      </c>
      <c r="F27" s="11">
        <v>121</v>
      </c>
      <c r="G27" s="11" t="s">
        <v>61</v>
      </c>
      <c r="H27" s="13">
        <f t="shared" si="0"/>
        <v>40.333333333333336</v>
      </c>
    </row>
    <row r="28" spans="1:8" s="10" customFormat="1" ht="15.75" x14ac:dyDescent="0.25">
      <c r="A28" s="15" t="s">
        <v>62</v>
      </c>
      <c r="B28" s="11">
        <v>4355</v>
      </c>
      <c r="C28" s="12">
        <v>44588</v>
      </c>
      <c r="D28" s="11" t="s">
        <v>98</v>
      </c>
      <c r="E28" s="11" t="s">
        <v>49</v>
      </c>
      <c r="F28" s="11">
        <v>33</v>
      </c>
      <c r="G28" s="11" t="s">
        <v>61</v>
      </c>
      <c r="H28" s="13">
        <f t="shared" si="0"/>
        <v>11</v>
      </c>
    </row>
    <row r="29" spans="1:8" s="10" customFormat="1" ht="15.75" x14ac:dyDescent="0.25">
      <c r="A29" s="15" t="s">
        <v>59</v>
      </c>
      <c r="B29" s="11">
        <v>4338</v>
      </c>
      <c r="C29" s="12">
        <v>44625</v>
      </c>
      <c r="D29" s="11" t="s">
        <v>23</v>
      </c>
      <c r="E29" s="11" t="s">
        <v>73</v>
      </c>
      <c r="F29" s="11">
        <v>45</v>
      </c>
      <c r="G29" s="11" t="s">
        <v>61</v>
      </c>
      <c r="H29" s="13">
        <f t="shared" si="0"/>
        <v>15</v>
      </c>
    </row>
    <row r="30" spans="1:8" s="10" customFormat="1" ht="15.75" x14ac:dyDescent="0.25">
      <c r="A30" s="15" t="s">
        <v>68</v>
      </c>
      <c r="B30" s="11">
        <v>4357</v>
      </c>
      <c r="C30" s="12">
        <v>44668</v>
      </c>
      <c r="D30" s="11" t="s">
        <v>99</v>
      </c>
      <c r="E30" s="11" t="s">
        <v>50</v>
      </c>
      <c r="F30" s="11">
        <v>200</v>
      </c>
      <c r="G30" s="11" t="s">
        <v>69</v>
      </c>
      <c r="H30" s="13">
        <f t="shared" si="0"/>
        <v>66.666666666666671</v>
      </c>
    </row>
    <row r="31" spans="1:8" s="10" customFormat="1" ht="15.75" x14ac:dyDescent="0.25">
      <c r="A31" s="15" t="s">
        <v>59</v>
      </c>
      <c r="B31" s="11">
        <v>4337</v>
      </c>
      <c r="C31" s="12">
        <v>44602</v>
      </c>
      <c r="D31" s="11" t="s">
        <v>22</v>
      </c>
      <c r="E31" s="11" t="s">
        <v>88</v>
      </c>
      <c r="F31" s="11">
        <v>72</v>
      </c>
      <c r="G31" s="11" t="s">
        <v>61</v>
      </c>
      <c r="H31" s="13">
        <f t="shared" si="0"/>
        <v>24</v>
      </c>
    </row>
    <row r="32" spans="1:8" s="10" customFormat="1" ht="15.75" x14ac:dyDescent="0.25">
      <c r="A32" s="15" t="s">
        <v>64</v>
      </c>
      <c r="B32" s="11">
        <v>4347</v>
      </c>
      <c r="C32" s="12">
        <v>44609</v>
      </c>
      <c r="D32" s="11" t="s">
        <v>92</v>
      </c>
      <c r="E32" s="11" t="s">
        <v>46</v>
      </c>
      <c r="F32" s="11">
        <v>123</v>
      </c>
      <c r="G32" s="11" t="s">
        <v>61</v>
      </c>
      <c r="H32" s="13">
        <f t="shared" si="0"/>
        <v>41</v>
      </c>
    </row>
    <row r="33" spans="1:8" s="10" customFormat="1" ht="15.75" x14ac:dyDescent="0.25">
      <c r="A33" s="15" t="s">
        <v>68</v>
      </c>
      <c r="B33" s="11">
        <v>4324</v>
      </c>
      <c r="C33" s="12">
        <v>44595</v>
      </c>
      <c r="D33" s="11" t="s">
        <v>9</v>
      </c>
      <c r="E33" s="11" t="s">
        <v>94</v>
      </c>
      <c r="F33" s="11">
        <v>45</v>
      </c>
      <c r="G33" s="11" t="s">
        <v>61</v>
      </c>
      <c r="H33" s="13">
        <f t="shared" si="0"/>
        <v>15</v>
      </c>
    </row>
    <row r="34" spans="1:8" s="10" customFormat="1" ht="15.75" x14ac:dyDescent="0.25">
      <c r="A34" s="15" t="s">
        <v>68</v>
      </c>
      <c r="B34" s="11">
        <v>4345</v>
      </c>
      <c r="C34" s="12">
        <v>44635</v>
      </c>
      <c r="D34" s="11" t="s">
        <v>30</v>
      </c>
      <c r="E34" s="11" t="s">
        <v>48</v>
      </c>
      <c r="F34" s="11">
        <v>114</v>
      </c>
      <c r="G34" s="11" t="s">
        <v>61</v>
      </c>
      <c r="H34" s="13">
        <f t="shared" si="0"/>
        <v>38</v>
      </c>
    </row>
    <row r="35" spans="1:8" s="10" customFormat="1" ht="15.75" x14ac:dyDescent="0.25">
      <c r="A35" s="15" t="s">
        <v>68</v>
      </c>
      <c r="B35" s="11">
        <v>4330</v>
      </c>
      <c r="C35" s="12">
        <v>44585</v>
      </c>
      <c r="D35" s="11" t="s">
        <v>15</v>
      </c>
      <c r="E35" s="11" t="s">
        <v>39</v>
      </c>
      <c r="F35" s="11">
        <v>71</v>
      </c>
      <c r="G35" s="11" t="s">
        <v>61</v>
      </c>
      <c r="H35" s="13">
        <f t="shared" si="0"/>
        <v>23.666666666666668</v>
      </c>
    </row>
    <row r="36" spans="1:8" s="10" customFormat="1" ht="15.75" x14ac:dyDescent="0.25">
      <c r="A36" s="15" t="s">
        <v>68</v>
      </c>
      <c r="B36" s="11">
        <v>4339</v>
      </c>
      <c r="C36" s="12">
        <v>44638</v>
      </c>
      <c r="D36" s="11" t="s">
        <v>24</v>
      </c>
      <c r="E36" s="11" t="s">
        <v>41</v>
      </c>
      <c r="F36" s="11">
        <v>179</v>
      </c>
      <c r="G36" s="11" t="s">
        <v>82</v>
      </c>
      <c r="H36" s="13">
        <f t="shared" ref="H36:H53" si="1">F36/3</f>
        <v>59.666666666666664</v>
      </c>
    </row>
    <row r="37" spans="1:8" s="10" customFormat="1" ht="15.75" x14ac:dyDescent="0.25">
      <c r="A37" s="15" t="s">
        <v>67</v>
      </c>
      <c r="B37" s="11">
        <v>4363</v>
      </c>
      <c r="C37" s="12">
        <v>44626</v>
      </c>
      <c r="D37" s="11" t="s">
        <v>84</v>
      </c>
      <c r="E37" s="11" t="s">
        <v>85</v>
      </c>
      <c r="F37" s="11">
        <v>23</v>
      </c>
      <c r="G37" s="11" t="s">
        <v>61</v>
      </c>
      <c r="H37" s="13">
        <f t="shared" si="1"/>
        <v>7.666666666666667</v>
      </c>
    </row>
    <row r="38" spans="1:8" s="10" customFormat="1" ht="15.75" x14ac:dyDescent="0.25">
      <c r="A38" s="15" t="s">
        <v>59</v>
      </c>
      <c r="B38" s="11">
        <v>4319</v>
      </c>
      <c r="C38" s="12">
        <v>44661</v>
      </c>
      <c r="D38" s="11" t="s">
        <v>4</v>
      </c>
      <c r="E38" s="11" t="s">
        <v>48</v>
      </c>
      <c r="F38" s="11">
        <v>18</v>
      </c>
      <c r="G38" s="11" t="s">
        <v>69</v>
      </c>
      <c r="H38" s="13">
        <f t="shared" si="1"/>
        <v>6</v>
      </c>
    </row>
    <row r="39" spans="1:8" s="10" customFormat="1" ht="15.75" x14ac:dyDescent="0.25">
      <c r="A39" s="15" t="s">
        <v>62</v>
      </c>
      <c r="B39" s="11">
        <v>4325</v>
      </c>
      <c r="C39" s="12">
        <v>44580</v>
      </c>
      <c r="D39" s="11" t="s">
        <v>10</v>
      </c>
      <c r="E39" s="11" t="s">
        <v>73</v>
      </c>
      <c r="F39" s="11">
        <v>61</v>
      </c>
      <c r="G39" s="11" t="s">
        <v>61</v>
      </c>
      <c r="H39" s="13">
        <f t="shared" si="1"/>
        <v>20.333333333333332</v>
      </c>
    </row>
    <row r="40" spans="1:8" s="10" customFormat="1" ht="15.75" x14ac:dyDescent="0.25">
      <c r="A40" s="15" t="s">
        <v>59</v>
      </c>
      <c r="B40" s="11">
        <v>4326</v>
      </c>
      <c r="C40" s="12">
        <v>44596</v>
      </c>
      <c r="D40" s="11" t="s">
        <v>11</v>
      </c>
      <c r="E40" s="11" t="s">
        <v>39</v>
      </c>
      <c r="F40" s="11">
        <v>156</v>
      </c>
      <c r="G40" s="11" t="s">
        <v>61</v>
      </c>
      <c r="H40" s="13">
        <f t="shared" si="1"/>
        <v>52</v>
      </c>
    </row>
    <row r="41" spans="1:8" s="10" customFormat="1" ht="15.75" x14ac:dyDescent="0.25">
      <c r="A41" s="15" t="s">
        <v>62</v>
      </c>
      <c r="B41" s="11">
        <v>4327</v>
      </c>
      <c r="C41" s="12">
        <v>44606</v>
      </c>
      <c r="D41" s="11" t="s">
        <v>12</v>
      </c>
      <c r="E41" s="11" t="s">
        <v>96</v>
      </c>
      <c r="F41" s="11">
        <v>89</v>
      </c>
      <c r="G41" s="11" t="s">
        <v>61</v>
      </c>
      <c r="H41" s="13">
        <f t="shared" si="1"/>
        <v>29.666666666666668</v>
      </c>
    </row>
    <row r="42" spans="1:8" s="10" customFormat="1" ht="15.75" x14ac:dyDescent="0.25">
      <c r="A42" s="15" t="s">
        <v>68</v>
      </c>
      <c r="B42" s="11">
        <v>4329</v>
      </c>
      <c r="C42" s="12">
        <v>44605</v>
      </c>
      <c r="D42" s="11" t="s">
        <v>14</v>
      </c>
      <c r="E42" s="11" t="s">
        <v>72</v>
      </c>
      <c r="F42" s="11">
        <v>53</v>
      </c>
      <c r="G42" s="11" t="s">
        <v>61</v>
      </c>
      <c r="H42" s="13">
        <f t="shared" si="1"/>
        <v>17.666666666666668</v>
      </c>
    </row>
    <row r="43" spans="1:8" s="10" customFormat="1" ht="15.75" x14ac:dyDescent="0.25">
      <c r="A43" s="15" t="s">
        <v>62</v>
      </c>
      <c r="B43" s="11">
        <v>4358</v>
      </c>
      <c r="C43" s="12">
        <v>44644</v>
      </c>
      <c r="D43" s="11" t="s">
        <v>81</v>
      </c>
      <c r="E43" s="11" t="s">
        <v>39</v>
      </c>
      <c r="F43" s="11">
        <v>151</v>
      </c>
      <c r="G43" s="11" t="s">
        <v>61</v>
      </c>
      <c r="H43" s="13">
        <f t="shared" si="1"/>
        <v>50.333333333333336</v>
      </c>
    </row>
    <row r="44" spans="1:8" s="10" customFormat="1" ht="15.75" x14ac:dyDescent="0.25">
      <c r="A44" s="15" t="s">
        <v>64</v>
      </c>
      <c r="B44" s="11">
        <v>4334</v>
      </c>
      <c r="C44" s="12">
        <v>44612</v>
      </c>
      <c r="D44" s="11" t="s">
        <v>19</v>
      </c>
      <c r="E44" s="11" t="s">
        <v>71</v>
      </c>
      <c r="F44" s="11">
        <v>94</v>
      </c>
      <c r="G44" s="11" t="s">
        <v>61</v>
      </c>
      <c r="H44" s="13">
        <f t="shared" si="1"/>
        <v>31.333333333333332</v>
      </c>
    </row>
    <row r="45" spans="1:8" s="10" customFormat="1" ht="15.75" x14ac:dyDescent="0.25">
      <c r="A45" s="15" t="s">
        <v>62</v>
      </c>
      <c r="B45" s="11">
        <v>4333</v>
      </c>
      <c r="C45" s="12">
        <v>44654</v>
      </c>
      <c r="D45" s="11" t="s">
        <v>18</v>
      </c>
      <c r="E45" s="11" t="s">
        <v>42</v>
      </c>
      <c r="F45" s="11">
        <v>7</v>
      </c>
      <c r="G45" s="11" t="s">
        <v>82</v>
      </c>
      <c r="H45" s="13">
        <f t="shared" si="1"/>
        <v>2.3333333333333335</v>
      </c>
    </row>
    <row r="46" spans="1:8" s="10" customFormat="1" ht="15.75" x14ac:dyDescent="0.25">
      <c r="A46" s="15" t="s">
        <v>64</v>
      </c>
      <c r="B46" s="11">
        <v>4362</v>
      </c>
      <c r="C46" s="12">
        <v>44655</v>
      </c>
      <c r="D46" s="11" t="s">
        <v>83</v>
      </c>
      <c r="E46" s="11" t="s">
        <v>42</v>
      </c>
      <c r="F46" s="11">
        <v>10</v>
      </c>
      <c r="G46" s="11" t="s">
        <v>82</v>
      </c>
      <c r="H46" s="13">
        <f t="shared" si="1"/>
        <v>3.3333333333333335</v>
      </c>
    </row>
    <row r="47" spans="1:8" s="10" customFormat="1" ht="15.75" x14ac:dyDescent="0.25">
      <c r="A47" s="15" t="s">
        <v>62</v>
      </c>
      <c r="B47" s="11">
        <v>4356</v>
      </c>
      <c r="C47" s="12">
        <v>44571</v>
      </c>
      <c r="D47" s="11" t="s">
        <v>70</v>
      </c>
      <c r="E47" s="11" t="s">
        <v>36</v>
      </c>
      <c r="F47" s="11">
        <v>112</v>
      </c>
      <c r="G47" s="11" t="s">
        <v>61</v>
      </c>
      <c r="H47" s="13">
        <f t="shared" si="1"/>
        <v>37.333333333333336</v>
      </c>
    </row>
    <row r="48" spans="1:8" s="10" customFormat="1" ht="15.75" x14ac:dyDescent="0.25">
      <c r="A48" s="15" t="s">
        <v>68</v>
      </c>
      <c r="B48" s="11">
        <v>4320</v>
      </c>
      <c r="C48" s="12">
        <v>44667</v>
      </c>
      <c r="D48" s="11" t="s">
        <v>5</v>
      </c>
      <c r="E48" s="11" t="s">
        <v>34</v>
      </c>
      <c r="F48" s="11">
        <v>97</v>
      </c>
      <c r="G48" s="11" t="s">
        <v>69</v>
      </c>
      <c r="H48" s="13">
        <f t="shared" si="1"/>
        <v>32.333333333333336</v>
      </c>
    </row>
    <row r="49" spans="1:8" s="10" customFormat="1" ht="15.75" x14ac:dyDescent="0.25">
      <c r="A49" s="15" t="s">
        <v>64</v>
      </c>
      <c r="B49" s="11">
        <v>4343</v>
      </c>
      <c r="C49" s="12">
        <v>44596</v>
      </c>
      <c r="D49" s="11" t="s">
        <v>28</v>
      </c>
      <c r="E49" s="11" t="s">
        <v>73</v>
      </c>
      <c r="F49" s="11">
        <v>45</v>
      </c>
      <c r="G49" s="11" t="s">
        <v>61</v>
      </c>
      <c r="H49" s="13">
        <f t="shared" si="1"/>
        <v>15</v>
      </c>
    </row>
    <row r="50" spans="1:8" s="10" customFormat="1" ht="15.75" x14ac:dyDescent="0.25">
      <c r="A50" s="15" t="s">
        <v>59</v>
      </c>
      <c r="B50" s="11">
        <v>4318</v>
      </c>
      <c r="C50" s="12">
        <v>44574</v>
      </c>
      <c r="D50" s="11" t="s">
        <v>3</v>
      </c>
      <c r="E50" s="11" t="s">
        <v>35</v>
      </c>
      <c r="F50" s="11">
        <v>192</v>
      </c>
      <c r="G50" s="11" t="s">
        <v>61</v>
      </c>
      <c r="H50" s="13">
        <f t="shared" si="1"/>
        <v>64</v>
      </c>
    </row>
    <row r="51" spans="1:8" s="10" customFormat="1" ht="15.75" x14ac:dyDescent="0.25">
      <c r="A51" s="15" t="s">
        <v>59</v>
      </c>
      <c r="B51" s="11">
        <v>4361</v>
      </c>
      <c r="C51" s="12">
        <v>44596</v>
      </c>
      <c r="D51" s="11" t="s">
        <v>77</v>
      </c>
      <c r="E51" s="11" t="s">
        <v>78</v>
      </c>
      <c r="F51" s="11">
        <v>128</v>
      </c>
      <c r="G51" s="11" t="s">
        <v>61</v>
      </c>
      <c r="H51" s="13">
        <f t="shared" si="1"/>
        <v>42.666666666666664</v>
      </c>
    </row>
    <row r="52" spans="1:8" s="10" customFormat="1" ht="15.75" x14ac:dyDescent="0.25">
      <c r="A52" s="15" t="s">
        <v>64</v>
      </c>
      <c r="B52" s="11">
        <v>4354</v>
      </c>
      <c r="C52" s="12">
        <v>44646</v>
      </c>
      <c r="D52" s="11" t="s">
        <v>97</v>
      </c>
      <c r="E52" s="11" t="s">
        <v>47</v>
      </c>
      <c r="F52" s="11">
        <v>111</v>
      </c>
      <c r="G52" s="11" t="s">
        <v>82</v>
      </c>
      <c r="H52" s="13">
        <f t="shared" si="1"/>
        <v>37</v>
      </c>
    </row>
    <row r="53" spans="1:8" s="10" customFormat="1" ht="15.75" x14ac:dyDescent="0.25">
      <c r="A53" s="17" t="s">
        <v>64</v>
      </c>
      <c r="B53" s="11">
        <v>4316</v>
      </c>
      <c r="C53" s="12">
        <v>44666</v>
      </c>
      <c r="D53" s="11" t="s">
        <v>1</v>
      </c>
      <c r="E53" s="11" t="s">
        <v>49</v>
      </c>
      <c r="F53" s="11">
        <v>20</v>
      </c>
      <c r="G53" s="11" t="s">
        <v>82</v>
      </c>
      <c r="H53" s="13">
        <f t="shared" si="1"/>
        <v>6.666666666666667</v>
      </c>
    </row>
  </sheetData>
  <mergeCells count="2">
    <mergeCell ref="A1:H1"/>
    <mergeCell ref="A2:H2"/>
  </mergeCells>
  <pageMargins left="0.75" right="0.75" top="1" bottom="1" header="0.5" footer="0.5"/>
  <pageSetup fitToHeight="0"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CF157-BCD2-44CA-A815-29C46EB1C039}">
  <dimension ref="A1:E1000"/>
  <sheetViews>
    <sheetView workbookViewId="0">
      <selection activeCell="G14" sqref="G14"/>
    </sheetView>
  </sheetViews>
  <sheetFormatPr defaultColWidth="15.140625" defaultRowHeight="15" customHeight="1" x14ac:dyDescent="0.25"/>
  <cols>
    <col min="1" max="1" width="18.42578125" style="18" customWidth="1"/>
    <col min="2" max="2" width="12.140625" style="18" customWidth="1"/>
    <col min="3" max="3" width="14.140625" style="18" customWidth="1"/>
    <col min="4" max="4" width="12.7109375" style="18" customWidth="1"/>
    <col min="5" max="5" width="11.85546875" style="18" customWidth="1"/>
    <col min="6" max="26" width="7.5703125" style="18" customWidth="1"/>
    <col min="27" max="16384" width="15.140625" style="18"/>
  </cols>
  <sheetData>
    <row r="1" spans="1:5" ht="69" customHeight="1" x14ac:dyDescent="0.4">
      <c r="A1" s="38" t="s">
        <v>0</v>
      </c>
      <c r="B1" s="38"/>
      <c r="C1" s="38"/>
      <c r="D1" s="38"/>
      <c r="E1" s="38"/>
    </row>
    <row r="2" spans="1:5" x14ac:dyDescent="0.25">
      <c r="A2" s="19" t="s">
        <v>101</v>
      </c>
    </row>
    <row r="3" spans="1:5" x14ac:dyDescent="0.25"/>
    <row r="4" spans="1:5" ht="31.5" x14ac:dyDescent="0.25">
      <c r="A4" s="20" t="s">
        <v>102</v>
      </c>
      <c r="B4" s="20" t="s">
        <v>103</v>
      </c>
      <c r="C4" s="20" t="s">
        <v>104</v>
      </c>
      <c r="D4" s="20" t="s">
        <v>105</v>
      </c>
      <c r="E4" s="20" t="s">
        <v>106</v>
      </c>
    </row>
    <row r="5" spans="1:5" x14ac:dyDescent="0.25">
      <c r="A5" s="18" t="s">
        <v>107</v>
      </c>
      <c r="B5" s="18" t="s">
        <v>108</v>
      </c>
      <c r="C5" s="18" t="s">
        <v>109</v>
      </c>
      <c r="D5" s="21">
        <v>26</v>
      </c>
      <c r="E5" s="22">
        <v>23.96</v>
      </c>
    </row>
    <row r="6" spans="1:5" x14ac:dyDescent="0.25">
      <c r="A6" s="18" t="s">
        <v>110</v>
      </c>
      <c r="B6" s="18" t="s">
        <v>111</v>
      </c>
      <c r="C6" s="18" t="s">
        <v>109</v>
      </c>
      <c r="D6" s="21">
        <v>74</v>
      </c>
      <c r="E6" s="22">
        <v>57.79</v>
      </c>
    </row>
    <row r="7" spans="1:5" x14ac:dyDescent="0.25">
      <c r="A7" s="18" t="s">
        <v>112</v>
      </c>
      <c r="B7" s="18" t="s">
        <v>113</v>
      </c>
      <c r="C7" s="18" t="s">
        <v>109</v>
      </c>
      <c r="D7" s="21">
        <v>297</v>
      </c>
      <c r="E7" s="22">
        <v>44.34</v>
      </c>
    </row>
    <row r="8" spans="1:5" x14ac:dyDescent="0.25">
      <c r="A8" s="18" t="s">
        <v>114</v>
      </c>
      <c r="B8" s="18" t="s">
        <v>115</v>
      </c>
      <c r="C8" s="18" t="s">
        <v>109</v>
      </c>
      <c r="D8" s="21">
        <v>767</v>
      </c>
      <c r="E8" s="22">
        <v>48.44</v>
      </c>
    </row>
    <row r="9" spans="1:5" x14ac:dyDescent="0.25">
      <c r="A9" s="18" t="s">
        <v>116</v>
      </c>
      <c r="B9" s="18" t="s">
        <v>117</v>
      </c>
      <c r="C9" s="18" t="s">
        <v>109</v>
      </c>
      <c r="D9" s="21">
        <v>507</v>
      </c>
      <c r="E9" s="22">
        <v>92.52</v>
      </c>
    </row>
    <row r="10" spans="1:5" x14ac:dyDescent="0.25">
      <c r="A10" s="18" t="s">
        <v>118</v>
      </c>
      <c r="B10" s="18" t="s">
        <v>119</v>
      </c>
      <c r="C10" s="18" t="s">
        <v>109</v>
      </c>
      <c r="D10" s="21">
        <v>602</v>
      </c>
      <c r="E10" s="22">
        <v>75.25</v>
      </c>
    </row>
    <row r="11" spans="1:5" x14ac:dyDescent="0.25">
      <c r="A11" s="18" t="s">
        <v>120</v>
      </c>
      <c r="B11" s="18" t="s">
        <v>121</v>
      </c>
      <c r="C11" s="18" t="s">
        <v>109</v>
      </c>
      <c r="D11" s="21">
        <v>163</v>
      </c>
      <c r="E11" s="22">
        <v>77.25</v>
      </c>
    </row>
    <row r="12" spans="1:5" x14ac:dyDescent="0.25">
      <c r="A12" s="18" t="s">
        <v>122</v>
      </c>
      <c r="B12" s="18" t="s">
        <v>123</v>
      </c>
      <c r="C12" s="18" t="s">
        <v>109</v>
      </c>
      <c r="D12" s="21">
        <v>385</v>
      </c>
      <c r="E12" s="22">
        <v>32.83</v>
      </c>
    </row>
    <row r="13" spans="1:5" x14ac:dyDescent="0.25">
      <c r="A13" s="18" t="s">
        <v>124</v>
      </c>
      <c r="B13" s="18" t="s">
        <v>125</v>
      </c>
      <c r="C13" s="18" t="s">
        <v>109</v>
      </c>
      <c r="D13" s="21">
        <v>334</v>
      </c>
      <c r="E13" s="22">
        <v>89.07</v>
      </c>
    </row>
    <row r="14" spans="1:5" x14ac:dyDescent="0.25">
      <c r="A14" s="18" t="s">
        <v>126</v>
      </c>
      <c r="B14" s="18" t="s">
        <v>127</v>
      </c>
      <c r="C14" s="18" t="s">
        <v>128</v>
      </c>
      <c r="D14" s="21">
        <v>606</v>
      </c>
      <c r="E14" s="22">
        <v>70.459999999999994</v>
      </c>
    </row>
    <row r="15" spans="1:5" x14ac:dyDescent="0.25">
      <c r="A15" s="18" t="s">
        <v>129</v>
      </c>
      <c r="B15" s="18" t="s">
        <v>130</v>
      </c>
      <c r="C15" s="18" t="s">
        <v>128</v>
      </c>
      <c r="D15" s="21">
        <v>46</v>
      </c>
      <c r="E15" s="22">
        <v>99.85</v>
      </c>
    </row>
    <row r="16" spans="1:5" x14ac:dyDescent="0.25">
      <c r="A16" s="18" t="s">
        <v>131</v>
      </c>
      <c r="B16" s="18" t="s">
        <v>132</v>
      </c>
      <c r="C16" s="18" t="s">
        <v>128</v>
      </c>
      <c r="D16" s="21">
        <v>678</v>
      </c>
      <c r="E16" s="22">
        <v>60.77</v>
      </c>
    </row>
    <row r="17" spans="1:5" x14ac:dyDescent="0.25">
      <c r="A17" s="18" t="s">
        <v>133</v>
      </c>
      <c r="B17" s="18" t="s">
        <v>134</v>
      </c>
      <c r="C17" s="18" t="s">
        <v>128</v>
      </c>
      <c r="D17" s="21">
        <v>213</v>
      </c>
      <c r="E17" s="22">
        <v>71.849999999999994</v>
      </c>
    </row>
    <row r="18" spans="1:5" x14ac:dyDescent="0.25">
      <c r="A18" s="18" t="s">
        <v>135</v>
      </c>
      <c r="B18" s="18" t="s">
        <v>136</v>
      </c>
      <c r="C18" s="18" t="s">
        <v>128</v>
      </c>
      <c r="D18" s="21">
        <v>703</v>
      </c>
      <c r="E18" s="22">
        <v>74.45</v>
      </c>
    </row>
    <row r="19" spans="1:5" x14ac:dyDescent="0.25">
      <c r="A19" s="18" t="s">
        <v>137</v>
      </c>
      <c r="B19" s="18" t="s">
        <v>138</v>
      </c>
      <c r="C19" s="18" t="s">
        <v>128</v>
      </c>
      <c r="D19" s="21">
        <v>818</v>
      </c>
      <c r="E19" s="22">
        <v>44.54</v>
      </c>
    </row>
    <row r="20" spans="1:5" x14ac:dyDescent="0.25">
      <c r="A20" s="18" t="s">
        <v>139</v>
      </c>
      <c r="B20" s="18" t="s">
        <v>140</v>
      </c>
      <c r="C20" s="18" t="s">
        <v>128</v>
      </c>
      <c r="D20" s="21">
        <v>966</v>
      </c>
      <c r="E20" s="22">
        <v>24.99</v>
      </c>
    </row>
    <row r="21" spans="1:5" x14ac:dyDescent="0.25">
      <c r="A21" s="18" t="s">
        <v>141</v>
      </c>
      <c r="B21" s="18" t="s">
        <v>142</v>
      </c>
      <c r="C21" s="18" t="s">
        <v>128</v>
      </c>
      <c r="D21" s="21">
        <v>934</v>
      </c>
      <c r="E21" s="22">
        <v>55.88</v>
      </c>
    </row>
    <row r="22" spans="1:5" x14ac:dyDescent="0.25">
      <c r="A22" s="18" t="s">
        <v>143</v>
      </c>
      <c r="B22" s="18" t="s">
        <v>144</v>
      </c>
      <c r="C22" s="18" t="s">
        <v>128</v>
      </c>
      <c r="D22" s="21">
        <v>658</v>
      </c>
      <c r="E22" s="22">
        <v>18.64</v>
      </c>
    </row>
    <row r="23" spans="1:5" x14ac:dyDescent="0.25">
      <c r="A23" s="18" t="s">
        <v>145</v>
      </c>
      <c r="B23" s="18" t="s">
        <v>146</v>
      </c>
      <c r="C23" s="18" t="s">
        <v>128</v>
      </c>
      <c r="D23" s="21">
        <v>362</v>
      </c>
      <c r="E23" s="22">
        <v>14.28</v>
      </c>
    </row>
    <row r="24" spans="1:5" x14ac:dyDescent="0.25">
      <c r="A24" s="18" t="s">
        <v>147</v>
      </c>
      <c r="B24" s="18" t="s">
        <v>148</v>
      </c>
      <c r="C24" s="18" t="s">
        <v>128</v>
      </c>
      <c r="D24" s="21">
        <v>665</v>
      </c>
      <c r="E24" s="22">
        <v>36.1</v>
      </c>
    </row>
    <row r="25" spans="1:5" x14ac:dyDescent="0.25">
      <c r="A25" s="18" t="s">
        <v>149</v>
      </c>
      <c r="B25" s="18" t="s">
        <v>150</v>
      </c>
      <c r="C25" s="18" t="s">
        <v>128</v>
      </c>
      <c r="D25" s="21">
        <v>754</v>
      </c>
      <c r="E25" s="22">
        <v>93.55</v>
      </c>
    </row>
    <row r="26" spans="1:5" x14ac:dyDescent="0.25">
      <c r="A26" s="18" t="s">
        <v>151</v>
      </c>
      <c r="B26" s="18" t="s">
        <v>152</v>
      </c>
      <c r="C26" s="18" t="s">
        <v>128</v>
      </c>
      <c r="D26" s="21">
        <v>186</v>
      </c>
      <c r="E26" s="22">
        <v>31.87</v>
      </c>
    </row>
    <row r="27" spans="1:5" x14ac:dyDescent="0.25">
      <c r="A27" s="18" t="s">
        <v>153</v>
      </c>
      <c r="B27" s="18" t="s">
        <v>154</v>
      </c>
      <c r="C27" s="18" t="s">
        <v>128</v>
      </c>
      <c r="D27" s="21">
        <v>970</v>
      </c>
      <c r="E27" s="22">
        <v>31.58</v>
      </c>
    </row>
    <row r="28" spans="1:5" x14ac:dyDescent="0.25">
      <c r="A28" s="18" t="s">
        <v>155</v>
      </c>
      <c r="B28" s="18" t="s">
        <v>156</v>
      </c>
      <c r="C28" s="18" t="s">
        <v>157</v>
      </c>
      <c r="D28" s="21">
        <v>187</v>
      </c>
      <c r="E28" s="22">
        <v>63.08</v>
      </c>
    </row>
    <row r="29" spans="1:5" x14ac:dyDescent="0.25">
      <c r="A29" s="18" t="s">
        <v>158</v>
      </c>
      <c r="B29" s="18" t="s">
        <v>159</v>
      </c>
      <c r="C29" s="18" t="s">
        <v>157</v>
      </c>
      <c r="D29" s="21">
        <v>73</v>
      </c>
      <c r="E29" s="22">
        <v>23.09</v>
      </c>
    </row>
    <row r="30" spans="1:5" x14ac:dyDescent="0.25">
      <c r="A30" s="18" t="s">
        <v>160</v>
      </c>
      <c r="B30" s="18" t="s">
        <v>161</v>
      </c>
      <c r="C30" s="18" t="s">
        <v>157</v>
      </c>
      <c r="D30" s="21">
        <v>418</v>
      </c>
      <c r="E30" s="22">
        <v>5.07</v>
      </c>
    </row>
    <row r="31" spans="1:5" x14ac:dyDescent="0.25">
      <c r="A31" s="18" t="s">
        <v>162</v>
      </c>
      <c r="B31" s="18" t="s">
        <v>163</v>
      </c>
      <c r="C31" s="18" t="s">
        <v>157</v>
      </c>
      <c r="D31" s="21">
        <v>633</v>
      </c>
      <c r="E31" s="22">
        <v>97.74</v>
      </c>
    </row>
    <row r="32" spans="1:5" x14ac:dyDescent="0.25">
      <c r="A32" s="18" t="s">
        <v>164</v>
      </c>
      <c r="B32" s="18" t="s">
        <v>165</v>
      </c>
      <c r="C32" s="18" t="s">
        <v>157</v>
      </c>
      <c r="D32" s="21">
        <v>830</v>
      </c>
      <c r="E32" s="22">
        <v>95.94</v>
      </c>
    </row>
    <row r="33" spans="1:5" x14ac:dyDescent="0.25">
      <c r="A33" s="18" t="s">
        <v>166</v>
      </c>
      <c r="B33" s="18" t="s">
        <v>167</v>
      </c>
      <c r="C33" s="18" t="s">
        <v>157</v>
      </c>
      <c r="D33" s="21">
        <v>264</v>
      </c>
      <c r="E33" s="22">
        <v>12.45</v>
      </c>
    </row>
    <row r="34" spans="1:5" x14ac:dyDescent="0.25">
      <c r="A34" s="18" t="s">
        <v>168</v>
      </c>
      <c r="B34" s="18" t="s">
        <v>169</v>
      </c>
      <c r="C34" s="18" t="s">
        <v>157</v>
      </c>
      <c r="D34" s="21">
        <v>927</v>
      </c>
      <c r="E34" s="22">
        <v>62.61</v>
      </c>
    </row>
    <row r="35" spans="1:5" x14ac:dyDescent="0.25">
      <c r="A35" s="18" t="s">
        <v>170</v>
      </c>
      <c r="B35" s="18" t="s">
        <v>171</v>
      </c>
      <c r="C35" s="18" t="s">
        <v>157</v>
      </c>
      <c r="D35" s="21">
        <v>692</v>
      </c>
      <c r="E35" s="22">
        <v>65.489999999999995</v>
      </c>
    </row>
    <row r="36" spans="1:5" x14ac:dyDescent="0.25"/>
    <row r="37" spans="1:5" x14ac:dyDescent="0.25"/>
    <row r="38" spans="1:5" x14ac:dyDescent="0.25"/>
    <row r="39" spans="1:5" x14ac:dyDescent="0.25"/>
    <row r="40" spans="1:5" x14ac:dyDescent="0.25"/>
    <row r="41" spans="1:5" x14ac:dyDescent="0.25"/>
    <row r="42" spans="1:5" x14ac:dyDescent="0.25"/>
    <row r="43" spans="1:5" x14ac:dyDescent="0.25"/>
    <row r="44" spans="1:5" x14ac:dyDescent="0.25"/>
    <row r="45" spans="1:5" x14ac:dyDescent="0.25"/>
    <row r="46" spans="1:5" x14ac:dyDescent="0.25"/>
    <row r="47" spans="1:5" x14ac:dyDescent="0.25"/>
    <row r="48" spans="1:5"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8814-6C87-4D80-A78A-BCE7FB412CE7}">
  <dimension ref="A1:H996"/>
  <sheetViews>
    <sheetView workbookViewId="0">
      <selection activeCell="A2" sqref="A2"/>
    </sheetView>
  </sheetViews>
  <sheetFormatPr defaultColWidth="15.140625" defaultRowHeight="15" customHeight="1" x14ac:dyDescent="0.25"/>
  <cols>
    <col min="1" max="1" width="29.42578125" style="18" customWidth="1"/>
    <col min="2" max="2" width="23.7109375" style="18" customWidth="1"/>
    <col min="3" max="4" width="9.42578125" style="18" customWidth="1"/>
    <col min="5" max="5" width="9.5703125" style="18" customWidth="1"/>
    <col min="6" max="6" width="21.42578125" style="18" customWidth="1"/>
    <col min="7" max="26" width="7.5703125" style="18" customWidth="1"/>
    <col min="27" max="16384" width="15.140625" style="18"/>
  </cols>
  <sheetData>
    <row r="1" spans="1:8" ht="58.5" customHeight="1" x14ac:dyDescent="0.45">
      <c r="A1" s="39" t="s">
        <v>0</v>
      </c>
      <c r="B1" s="40"/>
      <c r="C1" s="40"/>
      <c r="D1" s="40"/>
      <c r="E1" s="40"/>
      <c r="F1" s="40"/>
      <c r="G1" s="40"/>
      <c r="H1" s="40"/>
    </row>
    <row r="2" spans="1:8" ht="23.25" x14ac:dyDescent="0.35">
      <c r="A2" s="23" t="s">
        <v>172</v>
      </c>
      <c r="B2" s="24" t="s">
        <v>173</v>
      </c>
      <c r="C2" s="25"/>
      <c r="D2" s="25"/>
      <c r="E2" s="25"/>
    </row>
    <row r="3" spans="1:8" x14ac:dyDescent="0.25">
      <c r="A3" s="26"/>
      <c r="B3" s="25"/>
      <c r="C3" s="27"/>
      <c r="D3" s="25"/>
      <c r="E3" s="25"/>
    </row>
    <row r="4" spans="1:8" x14ac:dyDescent="0.25">
      <c r="B4" s="25"/>
      <c r="C4" s="25"/>
      <c r="D4" s="25"/>
      <c r="E4" s="25"/>
    </row>
    <row r="5" spans="1:8" ht="15.75" x14ac:dyDescent="0.25">
      <c r="B5" s="20" t="s">
        <v>174</v>
      </c>
      <c r="C5" s="20" t="s">
        <v>175</v>
      </c>
      <c r="D5" s="20" t="s">
        <v>176</v>
      </c>
      <c r="E5" s="20" t="s">
        <v>177</v>
      </c>
      <c r="F5" s="20" t="s">
        <v>178</v>
      </c>
    </row>
    <row r="6" spans="1:8" x14ac:dyDescent="0.25">
      <c r="A6" s="28" t="s">
        <v>179</v>
      </c>
      <c r="B6" s="29">
        <v>6100</v>
      </c>
      <c r="C6" s="29">
        <v>3421</v>
      </c>
      <c r="D6" s="29">
        <v>4583</v>
      </c>
      <c r="E6" s="29">
        <f t="shared" ref="E6:E12" si="0">SUM(B6:D6)</f>
        <v>14104</v>
      </c>
      <c r="F6" s="30">
        <f t="shared" ref="F6:F13" si="1">E6/$E$13</f>
        <v>0.14932452462626519</v>
      </c>
    </row>
    <row r="7" spans="1:8" x14ac:dyDescent="0.25">
      <c r="A7" s="28" t="s">
        <v>180</v>
      </c>
      <c r="B7" s="31">
        <v>5425</v>
      </c>
      <c r="C7" s="31">
        <v>9568</v>
      </c>
      <c r="D7" s="31">
        <v>8862</v>
      </c>
      <c r="E7" s="31">
        <f t="shared" si="0"/>
        <v>23855</v>
      </c>
      <c r="F7" s="30">
        <f t="shared" si="1"/>
        <v>0.2525621479693389</v>
      </c>
    </row>
    <row r="8" spans="1:8" x14ac:dyDescent="0.25">
      <c r="A8" s="28" t="s">
        <v>181</v>
      </c>
      <c r="B8" s="31">
        <v>1100</v>
      </c>
      <c r="C8" s="31">
        <v>1190</v>
      </c>
      <c r="D8" s="31">
        <v>1253</v>
      </c>
      <c r="E8" s="31">
        <f t="shared" si="0"/>
        <v>3543</v>
      </c>
      <c r="F8" s="30">
        <f t="shared" si="1"/>
        <v>3.7511116757718205E-2</v>
      </c>
    </row>
    <row r="9" spans="1:8" x14ac:dyDescent="0.25">
      <c r="A9" s="28" t="s">
        <v>182</v>
      </c>
      <c r="B9" s="31">
        <v>1597</v>
      </c>
      <c r="C9" s="31">
        <v>3578</v>
      </c>
      <c r="D9" s="31">
        <v>2569</v>
      </c>
      <c r="E9" s="31">
        <f t="shared" si="0"/>
        <v>7744</v>
      </c>
      <c r="F9" s="30">
        <f t="shared" si="1"/>
        <v>8.1988735018845557E-2</v>
      </c>
    </row>
    <row r="10" spans="1:8" x14ac:dyDescent="0.25">
      <c r="A10" s="28" t="s">
        <v>183</v>
      </c>
      <c r="B10" s="31">
        <v>3651</v>
      </c>
      <c r="C10" s="31">
        <v>4127</v>
      </c>
      <c r="D10" s="31">
        <v>6289</v>
      </c>
      <c r="E10" s="31">
        <f t="shared" si="0"/>
        <v>14067</v>
      </c>
      <c r="F10" s="30">
        <f t="shared" si="1"/>
        <v>0.14893279125905221</v>
      </c>
    </row>
    <row r="11" spans="1:8" x14ac:dyDescent="0.25">
      <c r="A11" s="28" t="s">
        <v>184</v>
      </c>
      <c r="B11" s="31">
        <v>7532</v>
      </c>
      <c r="C11" s="31">
        <v>6541</v>
      </c>
      <c r="D11" s="31">
        <v>8523</v>
      </c>
      <c r="E11" s="31">
        <f t="shared" si="0"/>
        <v>22596</v>
      </c>
      <c r="F11" s="30">
        <f t="shared" si="1"/>
        <v>0.23923262609579468</v>
      </c>
    </row>
    <row r="12" spans="1:8" x14ac:dyDescent="0.25">
      <c r="A12" s="28" t="s">
        <v>185</v>
      </c>
      <c r="B12" s="31">
        <v>2589</v>
      </c>
      <c r="C12" s="31">
        <v>2080</v>
      </c>
      <c r="D12" s="31">
        <v>3874</v>
      </c>
      <c r="E12" s="31">
        <f t="shared" si="0"/>
        <v>8543</v>
      </c>
      <c r="F12" s="30">
        <f t="shared" si="1"/>
        <v>9.0448058272985216E-2</v>
      </c>
    </row>
    <row r="13" spans="1:8" ht="30.4" customHeight="1" x14ac:dyDescent="0.25">
      <c r="A13" s="32" t="s">
        <v>177</v>
      </c>
      <c r="B13" s="33">
        <f>SUM(B6:B12)</f>
        <v>27994</v>
      </c>
      <c r="C13" s="33">
        <f>SUM(C6:C12)</f>
        <v>30505</v>
      </c>
      <c r="D13" s="33">
        <f>SUM(D6:D12)</f>
        <v>35953</v>
      </c>
      <c r="E13" s="33">
        <f>SUM(B13:D13)</f>
        <v>94452</v>
      </c>
      <c r="F13" s="34">
        <f t="shared" si="1"/>
        <v>1</v>
      </c>
    </row>
    <row r="14" spans="1:8" x14ac:dyDescent="0.25">
      <c r="A14" s="28" t="s">
        <v>186</v>
      </c>
      <c r="B14" s="31">
        <f t="shared" ref="B14:E14" si="2">AVERAGE(B6:B12)</f>
        <v>3999.1428571428573</v>
      </c>
      <c r="C14" s="31">
        <f t="shared" si="2"/>
        <v>4357.8571428571431</v>
      </c>
      <c r="D14" s="31">
        <f t="shared" si="2"/>
        <v>5136.1428571428569</v>
      </c>
      <c r="E14" s="31">
        <f t="shared" si="2"/>
        <v>13493.142857142857</v>
      </c>
      <c r="F14" s="28"/>
    </row>
    <row r="15" spans="1:8" x14ac:dyDescent="0.25">
      <c r="A15" s="28" t="s">
        <v>187</v>
      </c>
      <c r="B15" s="31">
        <f t="shared" ref="B15:E15" si="3">MAX(B6:B12)</f>
        <v>7532</v>
      </c>
      <c r="C15" s="31">
        <f t="shared" si="3"/>
        <v>9568</v>
      </c>
      <c r="D15" s="31">
        <f t="shared" si="3"/>
        <v>8862</v>
      </c>
      <c r="E15" s="31">
        <f t="shared" si="3"/>
        <v>23855</v>
      </c>
      <c r="F15" s="28"/>
    </row>
    <row r="16" spans="1:8" x14ac:dyDescent="0.25">
      <c r="A16" s="28" t="s">
        <v>188</v>
      </c>
      <c r="B16" s="31">
        <f t="shared" ref="B16:E16" si="4">MIN(B6:B12)</f>
        <v>1100</v>
      </c>
      <c r="C16" s="31">
        <f t="shared" si="4"/>
        <v>1190</v>
      </c>
      <c r="D16" s="31">
        <f t="shared" si="4"/>
        <v>1253</v>
      </c>
      <c r="E16" s="31">
        <f t="shared" si="4"/>
        <v>3543</v>
      </c>
      <c r="F16" s="28"/>
    </row>
    <row r="17" spans="1:6" x14ac:dyDescent="0.25">
      <c r="A17" s="28" t="s">
        <v>31</v>
      </c>
      <c r="B17" s="31">
        <f t="shared" ref="B17:E17" si="5">COUNT(B6:B12)</f>
        <v>7</v>
      </c>
      <c r="C17" s="31">
        <f t="shared" si="5"/>
        <v>7</v>
      </c>
      <c r="D17" s="31">
        <f t="shared" si="5"/>
        <v>7</v>
      </c>
      <c r="E17" s="31">
        <f t="shared" si="5"/>
        <v>7</v>
      </c>
      <c r="F17" s="28"/>
    </row>
    <row r="18" spans="1:6" x14ac:dyDescent="0.25">
      <c r="A18" s="35"/>
      <c r="B18" s="35"/>
      <c r="C18" s="35"/>
      <c r="D18" s="35"/>
      <c r="E18" s="35"/>
      <c r="F18" s="35"/>
    </row>
    <row r="19" spans="1:6" x14ac:dyDescent="0.25"/>
    <row r="20" spans="1:6" x14ac:dyDescent="0.25"/>
    <row r="21" spans="1:6" x14ac:dyDescent="0.25"/>
    <row r="22" spans="1:6" x14ac:dyDescent="0.25"/>
    <row r="23" spans="1:6" x14ac:dyDescent="0.25"/>
    <row r="24" spans="1:6" x14ac:dyDescent="0.25"/>
    <row r="25" spans="1:6" x14ac:dyDescent="0.25"/>
    <row r="26" spans="1:6" x14ac:dyDescent="0.25"/>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sheetData>
  <mergeCells count="1">
    <mergeCell ref="A1:H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2"/>
  <sheetViews>
    <sheetView workbookViewId="0">
      <selection activeCell="A17" sqref="A17"/>
    </sheetView>
  </sheetViews>
  <sheetFormatPr defaultColWidth="9.140625" defaultRowHeight="15" x14ac:dyDescent="0.25"/>
  <cols>
    <col min="1" max="1" width="114.85546875" style="2" customWidth="1"/>
    <col min="2" max="16384" width="9.140625" style="2"/>
  </cols>
  <sheetData>
    <row r="1" spans="1:1" ht="26.25" x14ac:dyDescent="0.4">
      <c r="A1" s="1" t="s">
        <v>32</v>
      </c>
    </row>
    <row r="2" spans="1:1" ht="76.5" customHeight="1" x14ac:dyDescent="0.25">
      <c r="A2" s="3" t="s">
        <v>100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Q1 2022 Internet Orders</vt:lpstr>
      <vt:lpstr>Transportation Expenses</vt:lpstr>
      <vt:lpstr>Q1 Travel</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 Sales</dc:title>
  <dc:creator>Jennifer McBee</dc:creator>
  <cp:keywords/>
  <dc:description>Please follow up with customers who haven't ordered since January 2019.</dc:description>
  <cp:lastModifiedBy>Jen</cp:lastModifiedBy>
  <cp:lastPrinted>2019-05-06T05:08:29Z</cp:lastPrinted>
  <dcterms:created xsi:type="dcterms:W3CDTF">2010-01-08T17:28:27Z</dcterms:created>
  <dcterms:modified xsi:type="dcterms:W3CDTF">2022-06-29T18:49:13Z</dcterms:modified>
</cp:coreProperties>
</file>